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800" windowHeight="7590" tabRatio="680" activeTab="0"/>
  </bookViews>
  <sheets>
    <sheet name="PCW" sheetId="1" r:id="rId1"/>
    <sheet name="A000 Summarized" sheetId="2" r:id="rId2"/>
  </sheets>
  <definedNames>
    <definedName name="_xlfn.SINGLE" hidden="1">#NAME?</definedName>
    <definedName name="_xlnm.Print_Area" localSheetId="0">'PCW'!$A$1:$E$46</definedName>
  </definedNames>
  <calcPr fullCalcOnLoad="1"/>
</workbook>
</file>

<file path=xl/sharedStrings.xml><?xml version="1.0" encoding="utf-8"?>
<sst xmlns="http://schemas.openxmlformats.org/spreadsheetml/2006/main" count="1233" uniqueCount="1227">
  <si>
    <t>PARALEGAL II</t>
  </si>
  <si>
    <t>PARALEGAL I</t>
  </si>
  <si>
    <t>PAINTER</t>
  </si>
  <si>
    <t>PAINT SHOP MANAGER II</t>
  </si>
  <si>
    <t>PAINT SHOP MANAGER I</t>
  </si>
  <si>
    <t>ORGANIC PROCESSING AND HANDLING INSPECTOR</t>
  </si>
  <si>
    <t>OPERATIONS SPECIALIST</t>
  </si>
  <si>
    <t>OPERATIONS AND SKI LIFT REPAIR SUPERVISOR</t>
  </si>
  <si>
    <t>OMBUDSMAN</t>
  </si>
  <si>
    <t>OFFSET PRESS OPERATOR V</t>
  </si>
  <si>
    <t>OFFSET PRESS OPERATOR IV</t>
  </si>
  <si>
    <t>OFFSET PRESS OPERATOR III</t>
  </si>
  <si>
    <t>OFFSET PRESS OPERATOR II</t>
  </si>
  <si>
    <t>OFFSET PRESS OPERATOR I</t>
  </si>
  <si>
    <t>OCCUPATIONAL THERAPIST II</t>
  </si>
  <si>
    <t>OCCUPATIONAL THERAPIST I</t>
  </si>
  <si>
    <t>NUTRITION CONSULTANT</t>
  </si>
  <si>
    <t>NURSING COORDINATOR</t>
  </si>
  <si>
    <t>NURSE SPECIALIST</t>
  </si>
  <si>
    <t>NURSE PRACTITIONER</t>
  </si>
  <si>
    <t>NAVIGATION MAINTENANCE MECHANIC SUPERVISOR</t>
  </si>
  <si>
    <t>NAVIGATION MAINTENANCE MECHANIC</t>
  </si>
  <si>
    <t>MUNICIPAL ACCOUNTS AUDITOR</t>
  </si>
  <si>
    <t>MOUNTAIN EQUIPMENT OPERATOR</t>
  </si>
  <si>
    <t>MOTOR VEHICLE INSPECTOR LIEUTENANT</t>
  </si>
  <si>
    <t>MOTOR EQUIPMENT OPERATOR/HEAVY DUTY</t>
  </si>
  <si>
    <t>MICROWAVE TECHNICIAN</t>
  </si>
  <si>
    <t>MICROBIOLOGIST V</t>
  </si>
  <si>
    <t>MICROBIOLOGIST IV</t>
  </si>
  <si>
    <t>MICROBIOLOGIST III</t>
  </si>
  <si>
    <t>MICROBIOLOGIST II</t>
  </si>
  <si>
    <t>MICROBIOLOGIST I</t>
  </si>
  <si>
    <t>MESSENGER MAIL CLERK</t>
  </si>
  <si>
    <t>MENTAL HEALTH WORKER/HOUSE SUPERVISOR</t>
  </si>
  <si>
    <t>MENTAL HEALTH WORKER TRAINEE</t>
  </si>
  <si>
    <t>MENTAL HEALTH WORKER III</t>
  </si>
  <si>
    <t>MENTAL HEALTH WORKER II</t>
  </si>
  <si>
    <t>MENTAL HEALTH WORKER I</t>
  </si>
  <si>
    <t>MEDICAL TYPIST II</t>
  </si>
  <si>
    <t>MEDICAL TYPIST I</t>
  </si>
  <si>
    <t>MEDICAL SERVICES CONSULTANT II</t>
  </si>
  <si>
    <t>MEDICAL SERVICES CONSULTANT I</t>
  </si>
  <si>
    <t>MEDICAL SERVICE TECHNICIAN</t>
  </si>
  <si>
    <t>MEDICAL SECRETARY II</t>
  </si>
  <si>
    <t>MEDICAL SECRETARY I</t>
  </si>
  <si>
    <t>MEDICAL RECORDS TECHNICIAN</t>
  </si>
  <si>
    <t>MEDICAL RECORDS SUPERVISOR</t>
  </si>
  <si>
    <t>MEDICAL RECORDS ADMINISTRATOR</t>
  </si>
  <si>
    <t>MEDICAL CODING CLERK</t>
  </si>
  <si>
    <t>MEDICAL CARE PROGRAMS COORDINATOR</t>
  </si>
  <si>
    <t>MEDIA GENERALIST</t>
  </si>
  <si>
    <t>MECHANICAL INSPECTOR</t>
  </si>
  <si>
    <t>MASON</t>
  </si>
  <si>
    <t>MARINE PATROL SUPERVISOR</t>
  </si>
  <si>
    <t>MARINE PATROL SERGEANT</t>
  </si>
  <si>
    <t>MARINE PATROL OFFICER TRAINEE</t>
  </si>
  <si>
    <t>MARINE PATROL OFFICER II</t>
  </si>
  <si>
    <t>MARINE PATROL OFFICER I</t>
  </si>
  <si>
    <t>MARINE PATROL LIEUTENANT</t>
  </si>
  <si>
    <t>MARINE PATROL CAPTAIN</t>
  </si>
  <si>
    <t>MANAGER</t>
  </si>
  <si>
    <t>MANAGEMENT ANALYST</t>
  </si>
  <si>
    <t>MAINTENANCE TECHNICIAN</t>
  </si>
  <si>
    <t>MAINTENANCE SUPERVISOR</t>
  </si>
  <si>
    <t>MAINTENANCE MECHANIC III</t>
  </si>
  <si>
    <t>MAINTENANCE MECHANIC II</t>
  </si>
  <si>
    <t>MAINTENANCE MECHANIC I</t>
  </si>
  <si>
    <t>MAINTENANCE MECHANIC FOREMAN</t>
  </si>
  <si>
    <t>MAINTENANCE ASSISTANT</t>
  </si>
  <si>
    <t>MAILING SUPERVISOR II</t>
  </si>
  <si>
    <t>MAILING SUPERVISOR I</t>
  </si>
  <si>
    <t>MAILING MACHINE OPERATOR</t>
  </si>
  <si>
    <t>MAIL CLERK III</t>
  </si>
  <si>
    <t>MAIL CLERK II</t>
  </si>
  <si>
    <t>MAIL CLERK I</t>
  </si>
  <si>
    <t>MACHINIST SUPERVISOR</t>
  </si>
  <si>
    <t>MACHINIST</t>
  </si>
  <si>
    <t>LOTTERY TICKET SELLER II</t>
  </si>
  <si>
    <t>LOTTERY TICKET SELLER I</t>
  </si>
  <si>
    <t>LOTTERY SALES REPRESENTATIVE</t>
  </si>
  <si>
    <t>LOTTERY MARKETING COORDINATOR</t>
  </si>
  <si>
    <t>LOTTERY GAMES SUPERVISOR</t>
  </si>
  <si>
    <t>LOTTERY FIELD SUPERVISOR</t>
  </si>
  <si>
    <t>LOTTERY DISTRICT SUPERVISOR</t>
  </si>
  <si>
    <t>LIQUOR SHIPPER AND RECEIVER</t>
  </si>
  <si>
    <t>LIQUOR LICENSURE SPECIALIST</t>
  </si>
  <si>
    <t>LIQUOR INVESTIGATOR II</t>
  </si>
  <si>
    <t>LIQUOR INVESTIGATOR I</t>
  </si>
  <si>
    <t>LIQUOR ENFORCEMENT SERGEANT</t>
  </si>
  <si>
    <t>LIQUOR ENFORCEMENT LIEUTENANT</t>
  </si>
  <si>
    <t>LIQUOR COMMISSION EXAMINER III</t>
  </si>
  <si>
    <t>LIQUOR COMMISSION EXAMINER II</t>
  </si>
  <si>
    <t>LIQUOR COMMISSION EXAMINER I</t>
  </si>
  <si>
    <t>LINEN CONTROL SUPERVISOR</t>
  </si>
  <si>
    <t>LIFT OPERATOR II</t>
  </si>
  <si>
    <t>LIFT OPERATOR I</t>
  </si>
  <si>
    <t>LIFT BRIDGE WORKER III</t>
  </si>
  <si>
    <t>LIFT BRIDGE WORKER II</t>
  </si>
  <si>
    <t>LIFT BRIDGE WORKER I</t>
  </si>
  <si>
    <t>LIFT ATTENDANT</t>
  </si>
  <si>
    <t>LIFEGUARD II</t>
  </si>
  <si>
    <t>LIFEGUARD I</t>
  </si>
  <si>
    <t>LIFE AND HEALTH INSURANCE EXAMINER</t>
  </si>
  <si>
    <t>LICENSING OFFICER</t>
  </si>
  <si>
    <t>LICENSING &amp; EVALUATION COORDINATOR</t>
  </si>
  <si>
    <t>LICENSED NURSING ASSISTANT III</t>
  </si>
  <si>
    <t>LICENSED NURSING ASSISTANT II</t>
  </si>
  <si>
    <t>LICENSED NURSING ASSISTANT I</t>
  </si>
  <si>
    <t>LICENSED LAND SURVEYOR</t>
  </si>
  <si>
    <t>LICENSE PRACTICAL NURSE II</t>
  </si>
  <si>
    <t>LICENSE PRACTICAL NURSE I</t>
  </si>
  <si>
    <t>LICENSE PLATE SHOP MANAGER</t>
  </si>
  <si>
    <t>LICENSE COORDINATOR</t>
  </si>
  <si>
    <t>LICENSE CLERK</t>
  </si>
  <si>
    <t>LIBRARY TECHNICIAN II</t>
  </si>
  <si>
    <t>LIBRARY TECHNICIAN I</t>
  </si>
  <si>
    <t>LIBRARY DELIVERY DRIVER</t>
  </si>
  <si>
    <t>LIBRARY ASSOCIATE II</t>
  </si>
  <si>
    <t>LIBRARY ASSOCIATE I</t>
  </si>
  <si>
    <t>LIBRARY ASSISTANT II</t>
  </si>
  <si>
    <t>LIBRARY ASSISTANT I</t>
  </si>
  <si>
    <t>LIBRARY AIDE</t>
  </si>
  <si>
    <t>LIBRARIAN III</t>
  </si>
  <si>
    <t>LIBRARIAN II</t>
  </si>
  <si>
    <t>LIBRARIAN I</t>
  </si>
  <si>
    <t>LEGAL SECRETARY IV</t>
  </si>
  <si>
    <t>LEGAL SECRETARY III</t>
  </si>
  <si>
    <t>LEGAL SECRETARY II</t>
  </si>
  <si>
    <t>LEGAL SECRETARY I</t>
  </si>
  <si>
    <t>LEGAL RESEARCH ASSISTANT</t>
  </si>
  <si>
    <t>LEGAL COORDINATOR</t>
  </si>
  <si>
    <t>LEGAL ASSISTANT</t>
  </si>
  <si>
    <t>LEGAL AIDE</t>
  </si>
  <si>
    <t>LEAD PARI-MUTUEL INSPECTOR</t>
  </si>
  <si>
    <t>LAW ENFORCEMENT TRAINING SPECIALIST II</t>
  </si>
  <si>
    <t>LAW ENFORCEMENT TRAINING SPECIALIST I</t>
  </si>
  <si>
    <t>LAUNDRY WORKER III</t>
  </si>
  <si>
    <t>LAUNDRY WORKER II</t>
  </si>
  <si>
    <t>LAUNDRY WORKER I</t>
  </si>
  <si>
    <t>LAUNDRY MANAGER II</t>
  </si>
  <si>
    <t>LAUNDRY MANAGER I</t>
  </si>
  <si>
    <t>LAUNDRY FOREMAN</t>
  </si>
  <si>
    <t>LANDSCAPING SPECIALIST</t>
  </si>
  <si>
    <t>LAND SURVEYOR/MAPPER</t>
  </si>
  <si>
    <t>LAND AGENT</t>
  </si>
  <si>
    <t>LABORER</t>
  </si>
  <si>
    <t>LABORATORY SCIENTIST V</t>
  </si>
  <si>
    <t>LABORATORY SCIENTIST IV</t>
  </si>
  <si>
    <t>LABORATORY SCIENTIST III</t>
  </si>
  <si>
    <t>LABORATORY SCIENTIST II</t>
  </si>
  <si>
    <t>LABORATORY SCIENTIST I</t>
  </si>
  <si>
    <t>LABORATORY HELPER</t>
  </si>
  <si>
    <t>LABORATORY ASSISTANT III</t>
  </si>
  <si>
    <t>LABORATORY ASSISTANT II</t>
  </si>
  <si>
    <t>LABORATORY ASSISTANT I</t>
  </si>
  <si>
    <t>LABOR MARKET ANALYST II</t>
  </si>
  <si>
    <t>LABOR MARKET ANALYST I</t>
  </si>
  <si>
    <t>LABOR INSPECTOR</t>
  </si>
  <si>
    <t>JUVENILE PROBATION AND PAROLE SUPERVISOR</t>
  </si>
  <si>
    <t>JUVENILE PROBATION AND PAROLE OFFICER IV</t>
  </si>
  <si>
    <t>JUVENILE PROBATION AND PAROLE OFFICER III</t>
  </si>
  <si>
    <t>JUVENILE PROBATION AND PAROLE OFFICER II</t>
  </si>
  <si>
    <t>JUVENILE PROBATION AND PAROLE OFFICER I</t>
  </si>
  <si>
    <t>JUNIOR PLANNER</t>
  </si>
  <si>
    <t>JUNIOR EXAMINER</t>
  </si>
  <si>
    <t>JOURNEYMAN ELECTRICIAN</t>
  </si>
  <si>
    <t>INVESTIGATIVE PARALEGAL</t>
  </si>
  <si>
    <t>INVENTORY CONTROL SUPERVISOR</t>
  </si>
  <si>
    <t>INTRICATE EQUIPMENT TECHNICIAN III</t>
  </si>
  <si>
    <t>INTRICATE EQUIPMENT TECHNICIAN II</t>
  </si>
  <si>
    <t>INTRICATE EQUIPMENT TECHNICIAN I</t>
  </si>
  <si>
    <t>INTERVIEWER TRAINEE</t>
  </si>
  <si>
    <t>INTERVIEWER II</t>
  </si>
  <si>
    <t>INTERVIEWER I</t>
  </si>
  <si>
    <t>INTERNAL AUDITOR III</t>
  </si>
  <si>
    <t>INTERNAL AUDITOR II</t>
  </si>
  <si>
    <t>INTERNAL AUDITOR I</t>
  </si>
  <si>
    <t>INTERNAL AFFAIRS INVESTIGATOR</t>
  </si>
  <si>
    <t>INSURANCE TAXATION OFFICER</t>
  </si>
  <si>
    <t>INSURANCE RATE ANALYST</t>
  </si>
  <si>
    <t>INSURANCE LICENSE CLERK</t>
  </si>
  <si>
    <t>INSURANCE FRAUD INVESTIGATOR</t>
  </si>
  <si>
    <t>INSURANCE COMPANY EXAMINER V</t>
  </si>
  <si>
    <t>INSURANCE COMPANY EXAMINER IV</t>
  </si>
  <si>
    <t>INSURANCE COMPANY EXAMINER III</t>
  </si>
  <si>
    <t>INSURANCE COMPANY EXAMINER II</t>
  </si>
  <si>
    <t>INSURANCE COMPANY EXAMINER I</t>
  </si>
  <si>
    <t>INSURANCE CLAIMS REPRESENTATIVE</t>
  </si>
  <si>
    <t>INSTITUTIONAL SAFETY OFFICER</t>
  </si>
  <si>
    <t>INSTITUTE COLLEGE COUNSELOR II</t>
  </si>
  <si>
    <t>INSTITUTE COLLEGE COUNSELOR I</t>
  </si>
  <si>
    <t>INFORMATIONAL REPRESENTATIVE</t>
  </si>
  <si>
    <t>INFORMATION TECHNOLOGY MANAGER V</t>
  </si>
  <si>
    <t>INFORMATION TECHNOLOGY MANAGER IV</t>
  </si>
  <si>
    <t>INFORMATION TECHNOLOGY MANAGER III</t>
  </si>
  <si>
    <t>INFORMATION TECHNOLOGY MANAGER II</t>
  </si>
  <si>
    <t>INFORMATION TECHNOLOGY MANAGER I</t>
  </si>
  <si>
    <t>INFORMATION CENTER ATTENDANT II</t>
  </si>
  <si>
    <t>INFORMATION CENTER ATTENDANT I</t>
  </si>
  <si>
    <t>INDUSTRIAL PRETREATMENT COORDINATOR</t>
  </si>
  <si>
    <t>INDUSTRIAL HYGIENE ENGINEER II</t>
  </si>
  <si>
    <t>INDUSTRIAL HYGIENE ENGINEER I</t>
  </si>
  <si>
    <t>INDUSTRIAL AGENT AT LARGE</t>
  </si>
  <si>
    <t>HYDROGEOLOGIST V</t>
  </si>
  <si>
    <t>HYDROGEOLOGIST IV</t>
  </si>
  <si>
    <t>HYDROGEOLOGIST III</t>
  </si>
  <si>
    <t>HYDROGEOLOGIST II</t>
  </si>
  <si>
    <t>HYDROGEOLOGIST I</t>
  </si>
  <si>
    <t>HUMAN RESOURCES TECHNICIAN</t>
  </si>
  <si>
    <t>HUMAN RESOURCES SPECIALIST II</t>
  </si>
  <si>
    <t>HUMAN RESOURCES SPECIALIST I</t>
  </si>
  <si>
    <t>HUMAN RESOURCES COORDINATOR II</t>
  </si>
  <si>
    <t>HUMAN RESOURCES COORDINATOR I</t>
  </si>
  <si>
    <t>HUMAN RESOURCES ASSISTANT III</t>
  </si>
  <si>
    <t>HUMAN RESOURCES ASSISTANT II</t>
  </si>
  <si>
    <t>HUMAN RESOURCES ASSISTANT I</t>
  </si>
  <si>
    <t xml:space="preserve">HUMAN RESOURCES ADMINISTRATOR </t>
  </si>
  <si>
    <t>HOUSE LEADER</t>
  </si>
  <si>
    <t>HOSPITAL UNIT ASSISTANT</t>
  </si>
  <si>
    <t>HISTORIAN</t>
  </si>
  <si>
    <t>HIGHWAY SAFETY PROGRAM MANAGER</t>
  </si>
  <si>
    <t>HIGHWAY SAFETY FIELD REPRESENTATIVE</t>
  </si>
  <si>
    <t>HIGHWAY PATROL FOREMAN</t>
  </si>
  <si>
    <t>HIGHWAY PATROL ENFORCEMENT OFFICER II</t>
  </si>
  <si>
    <t>HIGHWAY PATROL ENFORCEMENT OFFICER I</t>
  </si>
  <si>
    <t>HIGHWAY PATROL &amp; ENFORCEMENT SERGEANT</t>
  </si>
  <si>
    <t>HIGHWAY PATROL &amp; ENFORCEMENT LIEUTENANT</t>
  </si>
  <si>
    <t>HIGHWAY PATROL &amp; ENFORCEMENT EXECUTIVE MAJOR</t>
  </si>
  <si>
    <t>HIGHWAY PATROL &amp; ENFORCEMENT CORPORAL</t>
  </si>
  <si>
    <t>HIGHWAY PATROL &amp; ENFORCEMENT CAPTAIN</t>
  </si>
  <si>
    <t xml:space="preserve">HIGHWAY MAINTAINER III </t>
  </si>
  <si>
    <t>HIGHWAY MAINTAINER II</t>
  </si>
  <si>
    <t>HIGHWAY MAINTAINER I</t>
  </si>
  <si>
    <t>HIGHWAY ENGINEERING ADMINISTRATOR</t>
  </si>
  <si>
    <t>HEAVY SIGN MAINTENANCE FOREMAN</t>
  </si>
  <si>
    <t>HEAVY EQUIPMENT MECHANIC</t>
  </si>
  <si>
    <t>HEAVY DUTY CRANE OPERATOR</t>
  </si>
  <si>
    <t>HEARINGS OFFICER</t>
  </si>
  <si>
    <t>HEARINGS EXAMINER</t>
  </si>
  <si>
    <t>HEALTH PROMOTION ADVISOR</t>
  </si>
  <si>
    <t>HEALTH PHYSICIST II</t>
  </si>
  <si>
    <t>HEALTH PHYSICIST I</t>
  </si>
  <si>
    <t>HEALTH FACILITIES CONSTRUCTION COORDINATOR II</t>
  </si>
  <si>
    <t>HEALTH FACILITIES CONSTRUCTION COORDINATOR I</t>
  </si>
  <si>
    <t>HEALTH FACILITIES CLEANER SUPERVISOR II</t>
  </si>
  <si>
    <t>HEALTH FACILITIES CLEANER SUPERVISOR I</t>
  </si>
  <si>
    <t>HEALTH FACILITIES CLEANER III</t>
  </si>
  <si>
    <t>HEALTH FACILITIES CLEANER II</t>
  </si>
  <si>
    <t>HEALTH FACILITIES CLEANER I</t>
  </si>
  <si>
    <t>HEALTH CARE FACILITIES PROGRAM REVIEWER</t>
  </si>
  <si>
    <t>HEALTH CARE CLAIMS REPRESENTATIVE</t>
  </si>
  <si>
    <t>HEAD LIFEGUARD</t>
  </si>
  <si>
    <t>HATCHERY BIOLOGIST</t>
  </si>
  <si>
    <t>HARBORMASTER</t>
  </si>
  <si>
    <t>GUIDANCE COUNSELOR</t>
  </si>
  <si>
    <t>GROUNDSMAN</t>
  </si>
  <si>
    <t>GROUNDS SUPERVISOR</t>
  </si>
  <si>
    <t>GROUNDS FOREMAN</t>
  </si>
  <si>
    <t>GROOMING SUPERVISOR</t>
  </si>
  <si>
    <t>GREYHOUND PADDOCK INSPECTOR</t>
  </si>
  <si>
    <t>GRAVEL TAX APPRAISER</t>
  </si>
  <si>
    <t>GRANTS PROGRAM COORDINATOR</t>
  </si>
  <si>
    <t>GRANTS AND CONTRACTS TECHNICIAN</t>
  </si>
  <si>
    <t>GEOLOGICAL EXPLORATION TECHNICIAN TRAINEE</t>
  </si>
  <si>
    <t>GEOLOGICAL EXPLORATION TECHNICIAN III</t>
  </si>
  <si>
    <t>GEOLOGICAL EXPLORATION TECHNICIAN II</t>
  </si>
  <si>
    <t>GEOLOGICAL EXPLORATION TECHNICIAN I</t>
  </si>
  <si>
    <t>GEOLOGICAL EXPLORATION SUPERVISOR</t>
  </si>
  <si>
    <t>GEOLOGICAL EXPLORATION SUPERINTENDENT</t>
  </si>
  <si>
    <t>GAMING ENFORCEMENT SUPERVISOR</t>
  </si>
  <si>
    <t>GAMING ENFORCEMENT INVESTIGATOR</t>
  </si>
  <si>
    <t>GAMING ENFORCEMENT ASSISTANT SUPERVISOR</t>
  </si>
  <si>
    <t>GAMES MANAGER</t>
  </si>
  <si>
    <t>FUNERAL HOME INSPECTOR</t>
  </si>
  <si>
    <t>FRAUD INVESTIGATOR</t>
  </si>
  <si>
    <t>FORMS DESIGN AND CONTROL CLERK</t>
  </si>
  <si>
    <t>FORESTRY MAINTENANCE MECHANIC</t>
  </si>
  <si>
    <t>FORESTRY AIDE</t>
  </si>
  <si>
    <t>FORESTER V</t>
  </si>
  <si>
    <t>FORESTER IV</t>
  </si>
  <si>
    <t>FORESTER III</t>
  </si>
  <si>
    <t>FORESTER II</t>
  </si>
  <si>
    <t>FORESTER I</t>
  </si>
  <si>
    <t>FOREST TECHNICIAN IV</t>
  </si>
  <si>
    <t>FOREST TECHNICIAN III</t>
  </si>
  <si>
    <t>FOREST TECHNICIAN II</t>
  </si>
  <si>
    <t>FOREST TECHNICIAN I</t>
  </si>
  <si>
    <t>FOREST RANGER IV</t>
  </si>
  <si>
    <t>FOREST RANGER III</t>
  </si>
  <si>
    <t>FOREST RANGER II</t>
  </si>
  <si>
    <t>FOREST RANGER I</t>
  </si>
  <si>
    <t>FOREST ENTOMOLOGIST-PATHOLOGIST</t>
  </si>
  <si>
    <t>FOOD SERVICE WORKER II</t>
  </si>
  <si>
    <t>FOOD SERVICE WORKER I</t>
  </si>
  <si>
    <t>FISH CULTURIST V</t>
  </si>
  <si>
    <t>FISH CULTURIST IV</t>
  </si>
  <si>
    <t>FISH CULTURIST III</t>
  </si>
  <si>
    <t>FISH CULTURIST II</t>
  </si>
  <si>
    <t>FISH CULTURIST I</t>
  </si>
  <si>
    <t>FISH AND WILDLIFE ECOLOGIST</t>
  </si>
  <si>
    <t>FISH AND GAME RADIO DISPATCHER</t>
  </si>
  <si>
    <t>FISH AND GAME MECHANICAL/TECHNICAL SPECIALIST</t>
  </si>
  <si>
    <t>FISCAL SPECIALIST TRAINEE</t>
  </si>
  <si>
    <t>FISCAL SPECIALIST II</t>
  </si>
  <si>
    <t>FISCAL SPECIALIST I</t>
  </si>
  <si>
    <t>FIRE SERVICE INSTRUCTOR/SUPERVISOR</t>
  </si>
  <si>
    <t>FIRE INVESTIGATOR</t>
  </si>
  <si>
    <t>FIRE INSPECTOR</t>
  </si>
  <si>
    <t>FINGERPRINT CLERK</t>
  </si>
  <si>
    <t>FINANCIAL RESEARCH ANALYST II</t>
  </si>
  <si>
    <t>FINANCIAL RESEARCH ANALYST I</t>
  </si>
  <si>
    <t>FINANCIAL REPORTING ADMINISTRATOR II</t>
  </si>
  <si>
    <t>FINANCIAL REPORTING ADMINISTRATOR I</t>
  </si>
  <si>
    <t>FINANCIAL RECORDS AUDITOR</t>
  </si>
  <si>
    <t>FINANCIAL DATA SPECIALIST II</t>
  </si>
  <si>
    <t>FINANCIAL DATA SPECIALIST I</t>
  </si>
  <si>
    <t>FINANCIAL DATA ADMINISTRATOR II</t>
  </si>
  <si>
    <t>FINANCIAL DATA ADMINISTRATOR I</t>
  </si>
  <si>
    <t>FINANCIAL ANALYST</t>
  </si>
  <si>
    <t>FINANCIAL AID OFFICER</t>
  </si>
  <si>
    <t>FINANCIAL AGENT II</t>
  </si>
  <si>
    <t>FINANCIAL AGENT I</t>
  </si>
  <si>
    <t>FINANCE ASSOCIATE</t>
  </si>
  <si>
    <t>FINANCE ASSISTANT</t>
  </si>
  <si>
    <t>FIELD REPRESENTATIVE II, EMERGENCY MANAGEMENT/COMMUNICATIONS</t>
  </si>
  <si>
    <t>FIELD REPRESENTATIVE I, EMERGENCY MANAGEMENT/COMMUNICATIONS</t>
  </si>
  <si>
    <t>FIELD NURSE</t>
  </si>
  <si>
    <t>FIELD AUDITOR</t>
  </si>
  <si>
    <t>FARM MANAGER</t>
  </si>
  <si>
    <t>FAMILY SERVICES SPECIALIST TRAINEE</t>
  </si>
  <si>
    <t>FAMILY SERVICES SPECIALIST II</t>
  </si>
  <si>
    <t>FAMILY SERVICES SPECIALIST I</t>
  </si>
  <si>
    <t>FACILITIES SPECIALIST</t>
  </si>
  <si>
    <t>EXTERNAL PRE-AUDITOR</t>
  </si>
  <si>
    <t>EXECUTIVE SECRETARY STENOGRAPHER</t>
  </si>
  <si>
    <t>EXECUTIVE SECRETARY</t>
  </si>
  <si>
    <t>EXECUTIVE DIRECTOR, PUBLIC EMPLOYEES LABOR RELATIONS BOARD</t>
  </si>
  <si>
    <t>EXECUTIVE DIRECTOR, NEW HAMPSHIRE COMMISSION ON HUMAN RIGHTS</t>
  </si>
  <si>
    <t>EXECUTIVE DIRECTOR, BOARD OF NURSING</t>
  </si>
  <si>
    <t>EXECUTIVE DIRECTOR, BOARD OF MEDICINE</t>
  </si>
  <si>
    <t>EXECUTIVE DIRECTOR AND SECRETARY, PUBLIC UTILITIES COMMISSION</t>
  </si>
  <si>
    <t>EQUIPMENT SUPERVISOR</t>
  </si>
  <si>
    <t>EQUIPMENT OPERATOR SUPERVISOR</t>
  </si>
  <si>
    <t>EQUIPMENT OPERATOR</t>
  </si>
  <si>
    <t>EQUIPMENT MECHANIC FOREMAN II</t>
  </si>
  <si>
    <t>EQUIPMENT MECHANIC FOREMAN</t>
  </si>
  <si>
    <t>EQUIPMENT CONTROL OFFICER</t>
  </si>
  <si>
    <t>EQUAL EMPLOYMENT OPPORTUNITY COORDINATOR</t>
  </si>
  <si>
    <t>ENVIRONMENTALIST IV</t>
  </si>
  <si>
    <t>ENVIRONMENTALIST III</t>
  </si>
  <si>
    <t>ENVIRONMENTALIST II</t>
  </si>
  <si>
    <t>ENVIRONMENTALIST I</t>
  </si>
  <si>
    <t>ENVIRONMENTAL TECHNICIAN III</t>
  </si>
  <si>
    <t>ENVIRONMENTAL TECHNICIAN II</t>
  </si>
  <si>
    <t>ENVIRONMENTAL TECHNICIAN I</t>
  </si>
  <si>
    <t>ENVIRONMENTAL SANITARIAN II</t>
  </si>
  <si>
    <t>ENVIRONMENTAL SANITARIAN I</t>
  </si>
  <si>
    <t>ENVIRONMENTAL PROGRAMS ADMINISTRATOR</t>
  </si>
  <si>
    <t>ENVIRONMENTAL PROGRAM MANAGER</t>
  </si>
  <si>
    <t>ENTOMOLOGIST II</t>
  </si>
  <si>
    <t>ENTOMOLOGIST I</t>
  </si>
  <si>
    <t>ENGINEERING TECHNICIAN V</t>
  </si>
  <si>
    <t>ENGINEERING TECHNICIAN IV</t>
  </si>
  <si>
    <t>ENGINEERING TECHNICIAN III</t>
  </si>
  <si>
    <t>ENGINEERING TECHNICIAN II</t>
  </si>
  <si>
    <t>ENGINEERING TECHNICIAN I</t>
  </si>
  <si>
    <t>ENGINEERING AIDE II</t>
  </si>
  <si>
    <t>ENGINEERING AIDE I</t>
  </si>
  <si>
    <t>ENGINEER</t>
  </si>
  <si>
    <t>ENERGY CONSERVATION COORDINATOR</t>
  </si>
  <si>
    <t>EMPLOYMENT COUNSELOR TRAINEE</t>
  </si>
  <si>
    <t>EMPLOYMENT COUNSELOR SPECIALIST TRAINEE</t>
  </si>
  <si>
    <t>EMPLOYMENT COUNSELOR SPECIALIST</t>
  </si>
  <si>
    <t>EMPLOYMENT COUNSELOR</t>
  </si>
  <si>
    <t>EMPLOYEE ASSISTANCE PROGRAM FIELD REPRESENTATIVE</t>
  </si>
  <si>
    <t>EMERGENCY MEDICAL SERVICES TRAINING COORDINATOR</t>
  </si>
  <si>
    <t>EMERGENCY MEDICAL SERVICES REGIONAL COORDINATOR II</t>
  </si>
  <si>
    <t>EMERGENCY MEDICAL SERVICES REGIONAL COORDINATOR I</t>
  </si>
  <si>
    <t>EMERGENCY MANAGEMENT TRAINING OFFICER</t>
  </si>
  <si>
    <t>EMERGENCY MANAGEMENT SPECIALIST</t>
  </si>
  <si>
    <t>EMERGENCY MANAGEMENT PROTECTION PLANNER</t>
  </si>
  <si>
    <t>ELEVATOR INSPECTOR</t>
  </si>
  <si>
    <t>ELECTRONICS TECHNICIAN, RADIOLOGICAL INSTRUMENTATION II</t>
  </si>
  <si>
    <t>ELECTRONICS TECHNICIAN, RADIOLOGICAL INSTRUMENTATION I</t>
  </si>
  <si>
    <t>ELECTRONIC TECHNICIAN II</t>
  </si>
  <si>
    <t>ELECTRONIC TECHNICIAN I</t>
  </si>
  <si>
    <t>ELECTROENCEPHALOGRAPH TECHNOLOGIST</t>
  </si>
  <si>
    <t>ELECTRICIAN SUPERVISOR II</t>
  </si>
  <si>
    <t>ELECTRICIAN SUPERVISOR I</t>
  </si>
  <si>
    <t>ELECTRICAL INSPECTOR</t>
  </si>
  <si>
    <t>EDUCATIONAL DIRECTOR</t>
  </si>
  <si>
    <t>EDUCATION CONSULTANT III</t>
  </si>
  <si>
    <t>EDUCATION CONSULTANT II</t>
  </si>
  <si>
    <t>EDUCATION CONSULTANT I</t>
  </si>
  <si>
    <t>EDUCATION CERTIFICATION CLERK</t>
  </si>
  <si>
    <t>EDP PERIPHERAL EQUIPMENT OPERATOR I</t>
  </si>
  <si>
    <t>EDIT AND REVIEW CLERK</t>
  </si>
  <si>
    <t>ECONOMIST II</t>
  </si>
  <si>
    <t>ECONOMIST I</t>
  </si>
  <si>
    <t>EARTH SCIENTIST III</t>
  </si>
  <si>
    <t>EARTH SCIENTIST II</t>
  </si>
  <si>
    <t>EARTH SCIENTIST I</t>
  </si>
  <si>
    <t>DORMITORY SUPERVISOR III</t>
  </si>
  <si>
    <t>DORMITORY SUPERVISOR II</t>
  </si>
  <si>
    <t>DORMITORY SUPERVISOR I</t>
  </si>
  <si>
    <t>DISTRICT SUPERVISOR, HIGHWAY SIGNING</t>
  </si>
  <si>
    <t>DISTRICT SUPERVISOR, BUREAU OF TRAILS</t>
  </si>
  <si>
    <t>DISEASE PREVENTION SPECIALIST</t>
  </si>
  <si>
    <t>DISABILITY UNIT/QUALITY ASSURANCE SUPERVISOR</t>
  </si>
  <si>
    <t>DISABILITY HEARINGS OFFICER</t>
  </si>
  <si>
    <t>DISABILITY EXAMINER</t>
  </si>
  <si>
    <t>DIRECTOR PROPERTY APPRAISAL DIVISION</t>
  </si>
  <si>
    <t xml:space="preserve">DIRECTOR OF SECURITIES REGULATION </t>
  </si>
  <si>
    <t>DIRECTOR OF NURSING</t>
  </si>
  <si>
    <t>DIRECTOR OF LEARNING RESOURCES</t>
  </si>
  <si>
    <t>DIRECTOR COLLECTION DIVISION</t>
  </si>
  <si>
    <t>DIETITIAN III</t>
  </si>
  <si>
    <t>DIETITIAN II</t>
  </si>
  <si>
    <t>DIETITIAN I</t>
  </si>
  <si>
    <t>DIETITIAN ASSISTANT</t>
  </si>
  <si>
    <t>DIETETIC TECHNICIAN</t>
  </si>
  <si>
    <t>DESIGN DRAFTER II</t>
  </si>
  <si>
    <t>DESIGN DRAFTER I</t>
  </si>
  <si>
    <t>DEPUTY FIRE MARSHAL</t>
  </si>
  <si>
    <t>DEPUTY CONSERVATION OFFICER</t>
  </si>
  <si>
    <t>DEPUTY COMMISSIONER, NEW HAMPSHIRE EMPLOYMENT SECURITY</t>
  </si>
  <si>
    <t>DEPUTY CHIEF OF ENFORCEMENT</t>
  </si>
  <si>
    <t>DENTAL HYGIENIST</t>
  </si>
  <si>
    <t>DENTAL ASSISTANT</t>
  </si>
  <si>
    <t>DEAN OF COMMUNITY EDUCATION TI/COLLEGES</t>
  </si>
  <si>
    <t>DATA PROCESSING SUPERVISOR III</t>
  </si>
  <si>
    <t>DATA PROCESSING SUPERVISOR II</t>
  </si>
  <si>
    <t>DATA PROCESSING SUPERVISOR I</t>
  </si>
  <si>
    <t>DATA LIBRARIAN</t>
  </si>
  <si>
    <t>DATA ENTRY OPERATOR III</t>
  </si>
  <si>
    <t>DATA ENTRY OPERATOR II</t>
  </si>
  <si>
    <t>DATA ENTRY OPERATOR I</t>
  </si>
  <si>
    <t>DATA CONTROL CLERK III</t>
  </si>
  <si>
    <t>DATA CONTROL CLERK II</t>
  </si>
  <si>
    <t>DATA CONTROL CLERK I</t>
  </si>
  <si>
    <t>DATA COLLECTOR</t>
  </si>
  <si>
    <t>DATA BASE ADMINISTRATOR</t>
  </si>
  <si>
    <t>DAM CONTROL OPERATOR II</t>
  </si>
  <si>
    <t>DAM CONTROL OPERATOR I</t>
  </si>
  <si>
    <t>DAM CONSTRUCTION FOREMAN</t>
  </si>
  <si>
    <t>DAIRY SANITARIAN II</t>
  </si>
  <si>
    <t>DAIRY SANITARIAN I</t>
  </si>
  <si>
    <t>CUSTODIAL TOLL ATTENDANT</t>
  </si>
  <si>
    <t>CRIMINALIST V</t>
  </si>
  <si>
    <t>CRIMINALIST IV</t>
  </si>
  <si>
    <t>CRIMINALIST III</t>
  </si>
  <si>
    <t>CRIMINALIST II</t>
  </si>
  <si>
    <t>CRIMINALIST I</t>
  </si>
  <si>
    <t>CRIMINAL RECORDS ENTRY CLERK</t>
  </si>
  <si>
    <t>CRIMINAL JUSTICE PROGRAM SPECIALIST</t>
  </si>
  <si>
    <t>CRIMINAL EVIDENCE TECHNICIAN</t>
  </si>
  <si>
    <t>COUNTER CLERK IV</t>
  </si>
  <si>
    <t>COUNTER CLERK III</t>
  </si>
  <si>
    <t>COUNTER CLERK II</t>
  </si>
  <si>
    <t>COUNTER CLERK I</t>
  </si>
  <si>
    <t>COSMETOLOGIST</t>
  </si>
  <si>
    <t>CORRECTIONS UNIT MANAGER</t>
  </si>
  <si>
    <t>CORRECTIONS SERGEANT</t>
  </si>
  <si>
    <t>CORRECTIONS OFFICER TRAINEE</t>
  </si>
  <si>
    <t>CORRECTIONS OFFICER</t>
  </si>
  <si>
    <t>CORRECTIONS MAJOR</t>
  </si>
  <si>
    <t>CORRECTIONS LIEUTENANT</t>
  </si>
  <si>
    <t>CORRECTIONS CORPORAL</t>
  </si>
  <si>
    <t>CORRECTIONS CAPTAIN</t>
  </si>
  <si>
    <t>CORRECTIONAL COUNSELOR/CASE MANAGER</t>
  </si>
  <si>
    <t>COORDINATOR OUTDOOR EDUCATION PROGRAM</t>
  </si>
  <si>
    <t>COORDINATOR OF DEVELOPMENTAL DISABILITIES</t>
  </si>
  <si>
    <t>COORDINATOR ENVIRONMENTAL IMPACT EVALUATOR</t>
  </si>
  <si>
    <t>COORDINATOR EMPLOYEE ASSISTANT PROGRAM</t>
  </si>
  <si>
    <t>COORDINATOR CATASTROPHIC ILLNESS PROGRAM</t>
  </si>
  <si>
    <t>COOK II</t>
  </si>
  <si>
    <t>COOK I</t>
  </si>
  <si>
    <t>CONSUMER CREDIT ADMINISTRATOR</t>
  </si>
  <si>
    <t>CONSTRUCTION TECHNICIAN</t>
  </si>
  <si>
    <t>CONSTRUCTION SUPERINTENDENT</t>
  </si>
  <si>
    <t>CONSTRUCTION FOREMAN</t>
  </si>
  <si>
    <t>CONSERVATION OFFICER TRAINEE</t>
  </si>
  <si>
    <t>CONSERVATION OFFICER SERGEANT</t>
  </si>
  <si>
    <t>CONSERVATION OFFICER MAJOR</t>
  </si>
  <si>
    <t>CONSERVATION OFFICER LIEUTENANT</t>
  </si>
  <si>
    <t>CONSERVATION OFFICER II</t>
  </si>
  <si>
    <t>CONSERVATION OFFICER I</t>
  </si>
  <si>
    <t>CONSERVATION OFFICER COLONEL</t>
  </si>
  <si>
    <t>CONSERVATION OFFICER CAPTAIN</t>
  </si>
  <si>
    <t>COMPUTER SYSTEMS TECHNICIAN</t>
  </si>
  <si>
    <t>COMPUTER OPERATOR III</t>
  </si>
  <si>
    <t>COMPUTER OPERATOR II</t>
  </si>
  <si>
    <t>COMPUTER OPERATOR I</t>
  </si>
  <si>
    <t>COMPUTER EQUIPMENT TECHNICIAN</t>
  </si>
  <si>
    <t>COMPUTER ENTRY/AUDIT CLERK</t>
  </si>
  <si>
    <t>COMPLIANCE OFFICER II</t>
  </si>
  <si>
    <t>COMPLIANCE OFFICER I</t>
  </si>
  <si>
    <t>COMMUNITY RECREATION SPECIALIST</t>
  </si>
  <si>
    <t>COMMUNITY COLLEGE PROFESSOR</t>
  </si>
  <si>
    <t>COMMUNITY COLLEGE INSTRUCTOR</t>
  </si>
  <si>
    <t>COMMUNITY COLLEGE ASSOCIATE PROFESSOR</t>
  </si>
  <si>
    <t>COMMUNITY COLLEGE ASSISTANT PROFESSOR</t>
  </si>
  <si>
    <t>COMMUNICATIONS TECHNICIAN II</t>
  </si>
  <si>
    <t>COMMUNICATIONS TECHNICIAN I</t>
  </si>
  <si>
    <t>COMMUNICATIONS SUPERVISOR II</t>
  </si>
  <si>
    <t>COMMUNICATIONS SUPERVISOR I</t>
  </si>
  <si>
    <t>COMMUNICATION AND WARNING OFFICER</t>
  </si>
  <si>
    <t>COMMERCIAL LENDING OFFICER</t>
  </si>
  <si>
    <t>CLINICAL MENTAL HEALTH COUNSELOR</t>
  </si>
  <si>
    <t>CLERK, BOARD OF TAX AND LAND APPEALS</t>
  </si>
  <si>
    <t>CLERK OF THE WORKS II</t>
  </si>
  <si>
    <t>CLERK OF THE WORKS I</t>
  </si>
  <si>
    <t>CLERK IV</t>
  </si>
  <si>
    <t>CLERK INTERVIEWER</t>
  </si>
  <si>
    <t>CLERK III</t>
  </si>
  <si>
    <t>CLERK II</t>
  </si>
  <si>
    <t>CLERK I</t>
  </si>
  <si>
    <t>CLEARANCE TECHNICIAN</t>
  </si>
  <si>
    <t>CLAIMS REPRESENTATIVE</t>
  </si>
  <si>
    <t>CLAIMS PROCESSOR TRAINEE</t>
  </si>
  <si>
    <t>CLAIMS PROCESSOR III</t>
  </si>
  <si>
    <t>CLAIMS PROCESSOR II</t>
  </si>
  <si>
    <t>CLAIMS PROCESSOR I</t>
  </si>
  <si>
    <t>CLAIMS AND HEARINGS OFFICER</t>
  </si>
  <si>
    <t>CLAIMS &amp; HEARINGS CLERK II</t>
  </si>
  <si>
    <t>CLAIMS &amp; HEARINGS CLERK I</t>
  </si>
  <si>
    <t>CIVIL ENGINEER VII</t>
  </si>
  <si>
    <t>CIVIL ENGINEER VI</t>
  </si>
  <si>
    <t>CIVIL ENGINEER V</t>
  </si>
  <si>
    <t>CIVIL ENGINEER IV</t>
  </si>
  <si>
    <t>CIVIL ENGINEER III</t>
  </si>
  <si>
    <t>CIVIL ENGINEER II</t>
  </si>
  <si>
    <t>CIVIL ENGINEER I</t>
  </si>
  <si>
    <t>CHILD SUPPORT SPECIALIST</t>
  </si>
  <si>
    <t>CHILD SUPPORT OFFICER</t>
  </si>
  <si>
    <t>CHILD PROTECTIVE SERVICE WORKER IV</t>
  </si>
  <si>
    <t>CHILD PROTECTIVE SERVICE WORKER III</t>
  </si>
  <si>
    <t>CHILD PROTECTIVE SERVICE WORKER II</t>
  </si>
  <si>
    <t>CHILD PROTECTIVE SERVICE WORKER I</t>
  </si>
  <si>
    <t>CHILD PROTECTIVE SERVICE WORKER COORDINATOR</t>
  </si>
  <si>
    <t>CHILD CARE LICENSING SPECIALIST</t>
  </si>
  <si>
    <t>CHIEF, LABORATORY SERVICES</t>
  </si>
  <si>
    <t>CHIEF WATER POLLUTION BIOLOGIST</t>
  </si>
  <si>
    <t>CHIEF TELEPHONE OPERATOR</t>
  </si>
  <si>
    <t>CHIEF SUPERVISOR, BUREAU OF TRAILS</t>
  </si>
  <si>
    <t>CHIEF STATE PARKS PATROL PERSON</t>
  </si>
  <si>
    <t>CHIEF SECURITY OFFICER</t>
  </si>
  <si>
    <t>CHIEF RIGHT OF WAY APPRAISER</t>
  </si>
  <si>
    <t>CHIEF RIGHT OF WAY AGENT</t>
  </si>
  <si>
    <t>CHIEF RECREATIONAL RIDE AND LIFT SAFETY</t>
  </si>
  <si>
    <t>CHIEF PUBLIC HEALTH BUREAU</t>
  </si>
  <si>
    <t>CHIEF PSYCHOLOGIST</t>
  </si>
  <si>
    <t>CHIEF PLUMBERS BOARD INSPECTOR</t>
  </si>
  <si>
    <t>CHIEF PHARMACIST</t>
  </si>
  <si>
    <t>CHIEF OF LICENSING AND ENFORCEMENT</t>
  </si>
  <si>
    <t>CHIEF OF ADMINISTRATION, LIQUOR COMMISSION</t>
  </si>
  <si>
    <t>CHIEF HARBORMASTER</t>
  </si>
  <si>
    <t>CHIEF FIELD AUDIT SUPERVISOR</t>
  </si>
  <si>
    <t>CHIEF ENGINEER, WATER DIVISION</t>
  </si>
  <si>
    <t>CHIEF EMERGENCY MANAGEMENT SPECIALIST</t>
  </si>
  <si>
    <t>CHIEF ELEVATOR INSPECTOR</t>
  </si>
  <si>
    <t>CHIEF BUREAU OF VITAL RECORDS</t>
  </si>
  <si>
    <t>CHIEF BRIDGE INSPECTOR</t>
  </si>
  <si>
    <t>CHIEF BOILER INSPECTOR</t>
  </si>
  <si>
    <t>CHIEF BANK EXAMINER</t>
  </si>
  <si>
    <t>CHIEF AIRPORT DEVELOPMENT</t>
  </si>
  <si>
    <t>CHIEF AIR POLLUTION TECHNICIAN</t>
  </si>
  <si>
    <t>CHIEF ACCOUNTANT</t>
  </si>
  <si>
    <t>CHEF III</t>
  </si>
  <si>
    <t>CHEF II</t>
  </si>
  <si>
    <t>CHEF I</t>
  </si>
  <si>
    <t>CHAUFFEUR</t>
  </si>
  <si>
    <t>CHAPLAIN II</t>
  </si>
  <si>
    <t>CHAPLAIN I</t>
  </si>
  <si>
    <t>CHAIR UC APPEALS TRIBUNAL II</t>
  </si>
  <si>
    <t>CHAIR UC APPEALS TRIBUNAL I</t>
  </si>
  <si>
    <t>CERTIFYING OFFICER TRAINEE</t>
  </si>
  <si>
    <t>CERTIFYING OFFICER IV</t>
  </si>
  <si>
    <t>CERTIFYING OFFICER III</t>
  </si>
  <si>
    <t>CERTIFYING OFFICER II</t>
  </si>
  <si>
    <t>CERTIFYING OFFICER I</t>
  </si>
  <si>
    <t>CEMETERY SUPERINTENDENT</t>
  </si>
  <si>
    <t>CAUSALITY INSURANCE EXAMINER</t>
  </si>
  <si>
    <t>CASHIER/CLERK</t>
  </si>
  <si>
    <t>CASHIER</t>
  </si>
  <si>
    <t>CASH TERMINAL OPERATOR II</t>
  </si>
  <si>
    <t>CASH TERMINAL OPERATOR I</t>
  </si>
  <si>
    <t>CASE TECHNICIAN TRAINEE</t>
  </si>
  <si>
    <t>CASE TECHNICIAN II</t>
  </si>
  <si>
    <t>CASE TECHNICIAN I</t>
  </si>
  <si>
    <t>CASE REVIEW AND EVALUATION SPECIALIST</t>
  </si>
  <si>
    <t>CASE AIDE</t>
  </si>
  <si>
    <t>CARTOGRAPHER III</t>
  </si>
  <si>
    <t>CARTOGRAPHER II</t>
  </si>
  <si>
    <t>CARTOGRAPHER I</t>
  </si>
  <si>
    <t>CARRIAGE OPERATOR</t>
  </si>
  <si>
    <t>CARPOOL COORDINATOR</t>
  </si>
  <si>
    <t>CARPENTRY SUPERVISOR II</t>
  </si>
  <si>
    <t>CARPENTRY SUPERVISOR I</t>
  </si>
  <si>
    <t>CARPENTER II</t>
  </si>
  <si>
    <t>CARPENTER I</t>
  </si>
  <si>
    <t>BUYER</t>
  </si>
  <si>
    <t>BUSINESS SYSTEMS ANALYST II</t>
  </si>
  <si>
    <t>BUSINESS SYSTEMS ANALYST I</t>
  </si>
  <si>
    <t>BUSINESS ADMINISTRATOR, DEPARTMENT OF ADMINISTRATIVE SERVICES</t>
  </si>
  <si>
    <t>BUSINESS ADMINISTRATOR IV</t>
  </si>
  <si>
    <t>BUSINESS ADMINISTRATOR III</t>
  </si>
  <si>
    <t>BUSINESS ADMINISTRATOR II</t>
  </si>
  <si>
    <t>BUSINESS ADMINISTRATOR I</t>
  </si>
  <si>
    <t>BUS DRIVER</t>
  </si>
  <si>
    <t>BUILDING SERVICES SUPERVISOR</t>
  </si>
  <si>
    <t>BUILDING SERVICE WORKER III</t>
  </si>
  <si>
    <t>BUILDING SERVICE WORKER II</t>
  </si>
  <si>
    <t>BUILDING SERVICE WORKER I</t>
  </si>
  <si>
    <t>BUILDING MAINTENANCE SUPERVISOR</t>
  </si>
  <si>
    <t>BUILDING AND GROUNDS UTILITY PERSON</t>
  </si>
  <si>
    <t>BRIDGE MAINTAINER III</t>
  </si>
  <si>
    <t>BRIDGE MAINTAINER II</t>
  </si>
  <si>
    <t>BRIDGE MAINTAINER I</t>
  </si>
  <si>
    <t>BRIDGE INSPECTOR</t>
  </si>
  <si>
    <t>BRIDGE CONSTRUCTION SUPERINTENDENT</t>
  </si>
  <si>
    <t>BRIDGE CONSTRUCTION FOREMAN</t>
  </si>
  <si>
    <t>BOILER INSPECTOR</t>
  </si>
  <si>
    <t>BOILER FIREMAN III</t>
  </si>
  <si>
    <t>BOILER FIREMAN II</t>
  </si>
  <si>
    <t>BOILER FIREMAN I</t>
  </si>
  <si>
    <t>BLIND SERVICES COORDINATOR</t>
  </si>
  <si>
    <t>BITUMINOUS CONCRETE PLANT INSPECTOR TRAINEE</t>
  </si>
  <si>
    <t>BITUMINOUS CONCRETE PLANT INSPECTOR II</t>
  </si>
  <si>
    <t>BITUMINOUS CONCRETE PLANT INSPECTOR I</t>
  </si>
  <si>
    <t>BIOLOGIST III</t>
  </si>
  <si>
    <t>BIOLOGIST II</t>
  </si>
  <si>
    <t>BIOLOGIST I</t>
  </si>
  <si>
    <t>BIOLOGICAL TECHNICIAN</t>
  </si>
  <si>
    <t>BIOLOGICAL AIDE</t>
  </si>
  <si>
    <t>BINDERY EQUIPMENT OPERATOR II</t>
  </si>
  <si>
    <t>BINDERY EQUIPMENT OPERATOR I</t>
  </si>
  <si>
    <t>BINDERY EQUIPMENT MANAGER</t>
  </si>
  <si>
    <t>BEVERAGE MARKETING SPECIALIST</t>
  </si>
  <si>
    <t>BEHAVIOR MODIFICATION SPECIALIST</t>
  </si>
  <si>
    <t>BARBERING, COSMETOLOGY AND ESTHETICS INSPECTOR</t>
  </si>
  <si>
    <t>BANK EXAMINER TRAINEE</t>
  </si>
  <si>
    <t>BANK EXAMINER IV</t>
  </si>
  <si>
    <t>BANK EXAMINER III</t>
  </si>
  <si>
    <t>BANK EXAMINER II</t>
  </si>
  <si>
    <t>BANK EXAMINER I</t>
  </si>
  <si>
    <t>AVIATION RESEARCH SPECIAL</t>
  </si>
  <si>
    <t>AUTOMOTIVE SHOP MANAGER II</t>
  </si>
  <si>
    <t>AUTOMOTIVE SHOP MANAGER I</t>
  </si>
  <si>
    <t>AUTOMOTIVE SERVICE TECHNICIAN</t>
  </si>
  <si>
    <t>AUTOMOTIVE MECHANIC</t>
  </si>
  <si>
    <t>AUTOMOTIVE EQUIPMENT INSPECTOR</t>
  </si>
  <si>
    <t>AUTO BODY REPAIR TECHNICIAN</t>
  </si>
  <si>
    <t>AUDITOR II</t>
  </si>
  <si>
    <t>AUDITOR I</t>
  </si>
  <si>
    <t>AUDIT TECHNICIAN</t>
  </si>
  <si>
    <t>AUDIT SUPERVISOR II</t>
  </si>
  <si>
    <t>AUDIT SUPERVISOR I</t>
  </si>
  <si>
    <t>AUDIO VISUAL SPECIALIST</t>
  </si>
  <si>
    <t>ATTORNEY IV</t>
  </si>
  <si>
    <t>ATTORNEY III</t>
  </si>
  <si>
    <t>ATTORNEY II</t>
  </si>
  <si>
    <t>ATTORNEY I</t>
  </si>
  <si>
    <t>ASST. WAREHOUSE SUPERINTENDENT</t>
  </si>
  <si>
    <t>ASST. VENDING STANDS COORDINATOR</t>
  </si>
  <si>
    <t>ASST. SUPERVISOR OF OFFENDER RECORDS</t>
  </si>
  <si>
    <t>ASST. SUPERINTENDENT OF GROUNDS</t>
  </si>
  <si>
    <t>ASST. STATE EPIDEMIOLOGIST</t>
  </si>
  <si>
    <t>ASST. SKI PATROL AND TRAIL MAINTENANCE CHIEF</t>
  </si>
  <si>
    <t>ASST. PLANNER</t>
  </si>
  <si>
    <t>ASST. PARK SUPERINTENDENT</t>
  </si>
  <si>
    <t>ASST. NURSING DIRECTOR</t>
  </si>
  <si>
    <t>ASST. HOUSE LEADER</t>
  </si>
  <si>
    <t>ASST. HIGHWAY PATROL FOREMAN</t>
  </si>
  <si>
    <t>ASST. HEAVY SIGN MAINTENANCE FOREMAN</t>
  </si>
  <si>
    <t>ASST. HARBORMASTER</t>
  </si>
  <si>
    <t>ASST. FINANCE DIRECTOR, PUBLIC UTILITIES COMMISSION</t>
  </si>
  <si>
    <t>ASST. DIRECTOR, PROPERTY APPRAISAL DIVISION</t>
  </si>
  <si>
    <t>ASST. DIRECTOR, COLLECTION DIVISION</t>
  </si>
  <si>
    <t>ASST. DIRECTOR LAW ENFORCEMENT TRAINING</t>
  </si>
  <si>
    <t>ASST. DIRECTOR BOARD OF NURSING</t>
  </si>
  <si>
    <t>ASST. COMMUNICATIONS SUPERVISOR</t>
  </si>
  <si>
    <t>ASST. COMMISSIONER, HEALTH AND HUMAN SERVICES</t>
  </si>
  <si>
    <t>ASST. COMMISSIONER, DEPT OF CORRECTIONS</t>
  </si>
  <si>
    <t>ASST. CHIEF SECURITY OFFICER</t>
  </si>
  <si>
    <t>ASST. CHIEF LIQUOR LAW ENFORCEMENT</t>
  </si>
  <si>
    <t>ASST. CHIEF EMERGENCY MANAGEMENT SPECIALIST</t>
  </si>
  <si>
    <t>ASST SKI SCHOOL DIRECTOR</t>
  </si>
  <si>
    <t>ASST DIRECTOR, DEPUTY FIRE MARSHAL</t>
  </si>
  <si>
    <t>ASSOCIATE NURSING DIRECTOR</t>
  </si>
  <si>
    <t>ASSISTANT CHEF</t>
  </si>
  <si>
    <t>ASSISTANT ADMINISTRATOR</t>
  </si>
  <si>
    <t>AREA PROGRAM COORDINATOR</t>
  </si>
  <si>
    <t>ARCHITECT</t>
  </si>
  <si>
    <t>ANTI-DISCRIMINATION INVESTIGATOR</t>
  </si>
  <si>
    <t>AIR POLLUTION TECHNICIAN II</t>
  </si>
  <si>
    <t>AIR POLLUTION TECHNICIAN I</t>
  </si>
  <si>
    <t>AIR POLLUTION CONTROL ENGINEER V</t>
  </si>
  <si>
    <t>AIR POLLUTION CONTROL ENGINEER IV</t>
  </si>
  <si>
    <t>AIR POLLUTION CONTROL ENGINEER III</t>
  </si>
  <si>
    <t>AGRICULTURAL INSPECTOR</t>
  </si>
  <si>
    <t>AGENCY STEWARD</t>
  </si>
  <si>
    <t>AGENCY STAFF AUDITOR</t>
  </si>
  <si>
    <t>AGENCY RECORDS AUDITOR</t>
  </si>
  <si>
    <t>AGENCY AUDIT MANAGER</t>
  </si>
  <si>
    <t>AERONAUTICS INSPECTOR</t>
  </si>
  <si>
    <t>AERIAL LIFT MECHANIC II</t>
  </si>
  <si>
    <t>AERIAL LIFT MECHANIC I</t>
  </si>
  <si>
    <t>ADVERTISING SPECIALIST</t>
  </si>
  <si>
    <t>ADULT PROTECTIVE SOCIAL WORKER TRAINEE</t>
  </si>
  <si>
    <t>ADULT PROTECTIVE SOCIAL WORKER III</t>
  </si>
  <si>
    <t>ADULT PROTECTIVE SOCIAL WORKER II</t>
  </si>
  <si>
    <t>ADMINISTRATOR, RISKS AND BENEFITS</t>
  </si>
  <si>
    <t>ADMINISTRATOR, BUREAU OF GRAPHIC SERVICES</t>
  </si>
  <si>
    <t>ADMINISTRATOR PSYCHIATRIC SOCIAL SERVICES</t>
  </si>
  <si>
    <t>ADMINISTRATOR OF TRAINING AND EDUCATION</t>
  </si>
  <si>
    <t>ADMINISTRATOR OF SERVICES</t>
  </si>
  <si>
    <t>ADMINISTRATOR OF RACING AND CHARITABLE GAMING</t>
  </si>
  <si>
    <t>ADMINISTRATOR OF PLANNING COORDINATION</t>
  </si>
  <si>
    <t>ADMINISTRATOR OF INDUSTRY REGULATION AND LICENSING</t>
  </si>
  <si>
    <t>ADMINISTRATOR OF HEARINGS</t>
  </si>
  <si>
    <t>ADMINISTRATOR OF ECONOMIC STIMULUS FUNDS</t>
  </si>
  <si>
    <t>ADMINISTRATOR OF DEVELOPMENTAL SERVICES</t>
  </si>
  <si>
    <t>ADMINISTRATOR OF COMMUNITY MENTAL HEALTH SERVICES</t>
  </si>
  <si>
    <t>ADMINISTRATOR IV</t>
  </si>
  <si>
    <t>ADMINISTRATOR III</t>
  </si>
  <si>
    <t>ADMINISTRATOR II</t>
  </si>
  <si>
    <t>ADMINISTRATOR I</t>
  </si>
  <si>
    <t>ADMINISTRATIVE SUPERVISOR</t>
  </si>
  <si>
    <t>ADMINISTRATIVE SECRETARY</t>
  </si>
  <si>
    <t>ADMINISTRATIVE CONSERVATION OFFICER LIEUTENANT</t>
  </si>
  <si>
    <t>ACCOUNTANT II</t>
  </si>
  <si>
    <t>ACCOUNT STENOGRAPHER II</t>
  </si>
  <si>
    <t>ACCOUNT STENOGRAPHER I</t>
  </si>
  <si>
    <t>ACCOUNT CLERK III</t>
  </si>
  <si>
    <t>ACCOUNT CLERK II</t>
  </si>
  <si>
    <t>ACCOUNT CLERK I</t>
  </si>
  <si>
    <t>ACCIDENT EVALUATOR</t>
  </si>
  <si>
    <t>*POSITION NOT LISTED - EXPLAIN BELOW*</t>
  </si>
  <si>
    <t xml:space="preserve">A000 37.5 Hour Wage Schedule </t>
  </si>
  <si>
    <t>GRADE</t>
  </si>
  <si>
    <t>Job Title</t>
  </si>
  <si>
    <t>Benefits</t>
  </si>
  <si>
    <t xml:space="preserve">     Dental Insurance</t>
  </si>
  <si>
    <t xml:space="preserve">     Health Insurance</t>
  </si>
  <si>
    <t>Step</t>
  </si>
  <si>
    <t>Total Salary and Benefits</t>
  </si>
  <si>
    <t xml:space="preserve">     Current Expenses</t>
  </si>
  <si>
    <t xml:space="preserve">     Equipment</t>
  </si>
  <si>
    <t xml:space="preserve">     Office Space</t>
  </si>
  <si>
    <t xml:space="preserve">     Travel</t>
  </si>
  <si>
    <t>Total Other Expenses</t>
  </si>
  <si>
    <t>Grade</t>
  </si>
  <si>
    <t>Start Date</t>
  </si>
  <si>
    <t>POSITION DETAILS</t>
  </si>
  <si>
    <t>Additional Comments</t>
  </si>
  <si>
    <t>STEP</t>
  </si>
  <si>
    <t>% of FY Employee Active</t>
  </si>
  <si>
    <t>Salary</t>
  </si>
  <si>
    <t xml:space="preserve">     Start Date / End Date Adjustment</t>
  </si>
  <si>
    <t>Y</t>
  </si>
  <si>
    <t>N</t>
  </si>
  <si>
    <t>Total FY Salary Cost</t>
  </si>
  <si>
    <t>Total FY Benefit Cost</t>
  </si>
  <si>
    <t>YOUTH DEVELOPMENT CENTER OPERATIONS OFFICER II</t>
  </si>
  <si>
    <t>YOUTH DEVELOPMENT CENTER OPERATIONS OFFICER I</t>
  </si>
  <si>
    <t>YOUTH COUNSELOR TRAINEE</t>
  </si>
  <si>
    <t>YOUTH COUNSELOR III</t>
  </si>
  <si>
    <t>YOUTH COUNSELOR II</t>
  </si>
  <si>
    <t>YOUTH COUNSELOR I</t>
  </si>
  <si>
    <t>YARD SUPERVISOR</t>
  </si>
  <si>
    <t>X-RAY AND ELECTROCARDIOGRAPH TECHNICIAN</t>
  </si>
  <si>
    <t>WORKERS COMPENSATION SPECIAL FUNDS COORDINATOR</t>
  </si>
  <si>
    <t>WORKERS COMPENSATION CLAIMS SUPERVISOR</t>
  </si>
  <si>
    <t>WORK AREA COORDINATOR</t>
  </si>
  <si>
    <t>WORD PROCESSOR OPERATOR TRAINEE</t>
  </si>
  <si>
    <t>WORD PROCESSOR OPERATOR II</t>
  </si>
  <si>
    <t>WORD PROCESSOR OPERATOR I</t>
  </si>
  <si>
    <t>WORD PROCESSING OPERATIONS SUPERVISOR</t>
  </si>
  <si>
    <t>WELDING SHOP MANAGER</t>
  </si>
  <si>
    <t>WELDER MECHANIC II</t>
  </si>
  <si>
    <t>WELDER MECHANIC I</t>
  </si>
  <si>
    <t>WEIGHTS AND MEASURES INVESTIGATOR</t>
  </si>
  <si>
    <t>WEIGHTS AND MEASURES INSPECTOR</t>
  </si>
  <si>
    <t>WATERCRAFT SAFETY OFFICER</t>
  </si>
  <si>
    <t>WATER SUPPLY TECHNICIAN</t>
  </si>
  <si>
    <t>WATER POLLUTION SANITARIAN II</t>
  </si>
  <si>
    <t>WATER POLLUTION SANITARIAN I</t>
  </si>
  <si>
    <t>WASTE MANAGEMENT SPECIALIST IV</t>
  </si>
  <si>
    <t>WASTE MANAGEMENT SPECIALIST III</t>
  </si>
  <si>
    <t>WASTE MANAGEMENT SPECIALIST II</t>
  </si>
  <si>
    <t>WASTE MANAGEMENT SPECIALIST I</t>
  </si>
  <si>
    <t>WASTE MANAGEMENT ENGINEER II</t>
  </si>
  <si>
    <t>WASTE MANAGEMENT ENGINEER I</t>
  </si>
  <si>
    <t>WAREHOUSEMAN</t>
  </si>
  <si>
    <t>WAREHOUSE SUPERVISOR</t>
  </si>
  <si>
    <t>WAREHOUSE SUPERINTENDENT</t>
  </si>
  <si>
    <t>WAREHOUSE MANAGER III</t>
  </si>
  <si>
    <t>WAREHOUSE MANAGER II</t>
  </si>
  <si>
    <t>WAREHOUSE MANAGER I</t>
  </si>
  <si>
    <t>WARD CLERK</t>
  </si>
  <si>
    <t>WAGE AND HOUR ADMINISTRATOR</t>
  </si>
  <si>
    <t>VOCATIONAL REHABILITATION SUPERVISOR</t>
  </si>
  <si>
    <t>VOCATIONAL REHABILITATION SPECIALIST</t>
  </si>
  <si>
    <t>VOCATIONAL EVALUATOR II</t>
  </si>
  <si>
    <t>VOCATIONAL EVALUATOR I</t>
  </si>
  <si>
    <t>VOCATIONAL EDUCATION STUDENT PLACEMENT COORDINATOR</t>
  </si>
  <si>
    <t>VICTIM/WITNESS SPECIALIST</t>
  </si>
  <si>
    <t>VETERINARY TECHNICIAN II</t>
  </si>
  <si>
    <t>VETERINARY TECHNICIAN I</t>
  </si>
  <si>
    <t>VETERANS SERVICE OFFICER</t>
  </si>
  <si>
    <t>VENDING STANDS COORDINATOR</t>
  </si>
  <si>
    <t>UTILIZATION REVIEW COORDINATOR</t>
  </si>
  <si>
    <t>UTILITY ENGINEER</t>
  </si>
  <si>
    <t>UTILITY ANALYST IV</t>
  </si>
  <si>
    <t>UTILITY ANALYST III</t>
  </si>
  <si>
    <t>UTILITY ANALYST II</t>
  </si>
  <si>
    <t>UTILITY ANALYST I</t>
  </si>
  <si>
    <t>UNDERBRIDGE AERIAL LIFT OPERATOR</t>
  </si>
  <si>
    <t>TURNPIKES ADMINISTRATOR</t>
  </si>
  <si>
    <t>TURNPIKE MAINTENANCE SUPERINTENDENT</t>
  </si>
  <si>
    <t>TRUCK DRIVER AND LIGHT EQUIPMENT OPERATOR</t>
  </si>
  <si>
    <t>TREATMENT PLANT OPERATOR II</t>
  </si>
  <si>
    <t>TREATMENT PLANT OPERATOR I</t>
  </si>
  <si>
    <t>TRANSPORTATION PROJECT COORDINATOR</t>
  </si>
  <si>
    <t>TRANSPORTATION MANAGEMENT COMMUNICATIONS SPECIALIST II</t>
  </si>
  <si>
    <t>TRANSPORTATION MANAGEMENT COMMUNICATIONS SPECIALIST I</t>
  </si>
  <si>
    <t>TRANSPORTATION BUREAU ADMINISTRATOR</t>
  </si>
  <si>
    <t>TRAMWAY SECURITY PATROL PERSON</t>
  </si>
  <si>
    <t>TRAINING SPECIALIST</t>
  </si>
  <si>
    <t>TRAINING DEVELOPMENT THERAPIST</t>
  </si>
  <si>
    <t>TRAINING DEVELOPMENT MANAGER</t>
  </si>
  <si>
    <t>TRAINING COORDINATOR</t>
  </si>
  <si>
    <t>TRAINING AND DEVELOPMENT PROGRAM COORDINATOR</t>
  </si>
  <si>
    <t>TRAFFIC SIGNAL TECHNICIAN IV</t>
  </si>
  <si>
    <t>TRAFFIC SIGNAL TECHNICIAN III</t>
  </si>
  <si>
    <t>TRAFFIC SIGNAL TECHNICIAN II</t>
  </si>
  <si>
    <t>TRAFFIC SIGNAL TECHNICIAN I</t>
  </si>
  <si>
    <t>TRAFFIC OPERATIONS TECHNICIAN</t>
  </si>
  <si>
    <t>TRAFFIC MAINTENANCE SUPERVISOR</t>
  </si>
  <si>
    <t>TRADES HELPER</t>
  </si>
  <si>
    <t>TOXICOLOGIST V</t>
  </si>
  <si>
    <t>TOXICOLOGIST IV</t>
  </si>
  <si>
    <t>TOXICOLOGIST III</t>
  </si>
  <si>
    <t>TOXICOLOGIST II</t>
  </si>
  <si>
    <t>TOXICOLOGIST I</t>
  </si>
  <si>
    <t>TOLL SUPERVISOR</t>
  </si>
  <si>
    <t>TOLL STATION TELLER</t>
  </si>
  <si>
    <t>TOLL COLLECTOR</t>
  </si>
  <si>
    <t>TOLL ATTENDANT II</t>
  </si>
  <si>
    <t>TOLL ATTENDANT I</t>
  </si>
  <si>
    <t>TOBACCO COMPLIANCE OFFICER</t>
  </si>
  <si>
    <t>TITLE EXAMINER</t>
  </si>
  <si>
    <t>TIMBER TAX APPRAISER</t>
  </si>
  <si>
    <t>TICKET SELLER</t>
  </si>
  <si>
    <t>TELEPHONE OPERATOR</t>
  </si>
  <si>
    <t>TELECOMMUNICATIONS TECHNICIAN II</t>
  </si>
  <si>
    <t>TELECOMMUNICATIONS TECHNICIAN I</t>
  </si>
  <si>
    <t>TELECOMMUNICATIONS SPECIALIST II</t>
  </si>
  <si>
    <t>TELECOMMUNICATIONS SPECIALIST I</t>
  </si>
  <si>
    <t>TECHNOLOGY DEPLOYMENT CENTER MANAGER</t>
  </si>
  <si>
    <t>TECHNICAL SUPPORT SPECIALIST VI</t>
  </si>
  <si>
    <t>TECHNICAL SUPPORT SPECIALIST V</t>
  </si>
  <si>
    <t>TECHNICAL SUPPORT SPECIALIST TRAINEE</t>
  </si>
  <si>
    <t>TECHNICAL SUPPORT SPECIALIST IV</t>
  </si>
  <si>
    <t>TECHNICAL SUPPORT SPECIALIST III</t>
  </si>
  <si>
    <t>TECHNICAL SUPPORT SPECIALIST II</t>
  </si>
  <si>
    <t>TECHNICAL SUPPORT SPECIALIST I</t>
  </si>
  <si>
    <t>TECHNICAL INSTITUTE/COLLEGE PROFESSOR</t>
  </si>
  <si>
    <t>TECHNICAL INSTITUTE/COLLEGE INSTRUCTOR</t>
  </si>
  <si>
    <t>TECHNICAL INSTITUTE/COLLEGE ASSOCIATE PROFESSOR</t>
  </si>
  <si>
    <t>TECHNICAL INSTITUTE/COLLEGE ASSISTANT PROFESSOR</t>
  </si>
  <si>
    <t>TEACHER III</t>
  </si>
  <si>
    <t>TEACHER II</t>
  </si>
  <si>
    <t>TEACHER I</t>
  </si>
  <si>
    <t>TEACHER ASSISTANT</t>
  </si>
  <si>
    <t>TEACHER AIDE</t>
  </si>
  <si>
    <t>TEACHER</t>
  </si>
  <si>
    <t>TAX UNIT SUPERVISOR</t>
  </si>
  <si>
    <t xml:space="preserve">TAX REVIEW APPRAISER II </t>
  </si>
  <si>
    <t>TAX REVIEW APPRAISER I</t>
  </si>
  <si>
    <t>TAX FORMS EXAMINER</t>
  </si>
  <si>
    <t>TAX AUDITOR VI</t>
  </si>
  <si>
    <t>TAX AUDITOR V</t>
  </si>
  <si>
    <t>TAX AUDITOR IV</t>
  </si>
  <si>
    <t>TAX AUDITOR III</t>
  </si>
  <si>
    <t>TAX AUDITOR II</t>
  </si>
  <si>
    <t>TAX AUDITOR I</t>
  </si>
  <si>
    <t>SYSTEMS DEVELOPMENT SPECIALIST VI</t>
  </si>
  <si>
    <t>SYSTEMS DEVELOPMENT SPECIALIST V</t>
  </si>
  <si>
    <t>SYSTEMS DEVELOPMENT SPECIALIST TRAINEE</t>
  </si>
  <si>
    <t>SYSTEMS DEVELOPMENT SPECIALIST IV</t>
  </si>
  <si>
    <t>SYSTEMS DEVELOPMENT SPECIALIST III</t>
  </si>
  <si>
    <t>SYSTEMS DEVELOPMENT SPECIALIST II</t>
  </si>
  <si>
    <t>SYSTEMS DEVELOPMENT SPECIALIST I</t>
  </si>
  <si>
    <t>SWITCHBOARD OPERATOR II</t>
  </si>
  <si>
    <t>SWITCHBOARD OPERATOR I</t>
  </si>
  <si>
    <t>SURVEY TEAM TECHNICIAN V</t>
  </si>
  <si>
    <t>SURVEY TEAM TECHNICIAN IV</t>
  </si>
  <si>
    <t>SURVEY TEAM TECHNICIAN III</t>
  </si>
  <si>
    <t>SURVEY TEAM TECHNICIAN II</t>
  </si>
  <si>
    <t>SURVEY TEAM TECHNICIAN I</t>
  </si>
  <si>
    <t>SURVEY TEAM AIDE TRAINEE</t>
  </si>
  <si>
    <t>SURVEY TEAM AIDE</t>
  </si>
  <si>
    <t>SURPLUS PROPERTY STOREKEEPER II</t>
  </si>
  <si>
    <t>SURPLUS PROPERTY STOREKEEPER I</t>
  </si>
  <si>
    <t>SUPERVISOR, VITAL RECORDS REGISTRATION AND CERTIFICATION</t>
  </si>
  <si>
    <t>SUPERVISOR, PRODUCTION CONTROL</t>
  </si>
  <si>
    <t>SUPERVISOR, BENEFITS ADJUDICATION UNIT</t>
  </si>
  <si>
    <t>SUPERVISOR VII</t>
  </si>
  <si>
    <t>SUPERVISOR VI</t>
  </si>
  <si>
    <t>SUPERVISOR V</t>
  </si>
  <si>
    <t>SUPERVISOR OF WASTEWATER TREATMENT PLANT OPERATIONS</t>
  </si>
  <si>
    <t>SUPERVISOR OF VOLUNTEER ACTIVITIES</t>
  </si>
  <si>
    <t>SUPERVISOR OF TURNPIKE OPERATIONS</t>
  </si>
  <si>
    <t>SUPERVISOR OF REPRODUCTION EQUIPMENT OPERATIONS II</t>
  </si>
  <si>
    <t>SUPERVISOR OF REPRODUCTION EQUIPMENT OPERATIONS I</t>
  </si>
  <si>
    <t>SUPERVISOR OF RECREATION THERAPY</t>
  </si>
  <si>
    <t>SUPERVISOR OF QUALITY CONTROL</t>
  </si>
  <si>
    <t>SUPERVISOR OF PARK OPERATIONS</t>
  </si>
  <si>
    <t>SUPERVISOR OF COMPUTER OPERATIONS</t>
  </si>
  <si>
    <t>SUPERVISOR OF CASH TERMINAL OPERATIONS</t>
  </si>
  <si>
    <t>SUPERVISOR OF BENEFIT PAYMENT CONTROL</t>
  </si>
  <si>
    <t>SUPERVISOR IV</t>
  </si>
  <si>
    <t>SUPERVISOR III</t>
  </si>
  <si>
    <t>SUPERVISOR II</t>
  </si>
  <si>
    <t>SUPERVISOR I</t>
  </si>
  <si>
    <t xml:space="preserve">SUPERVISOR HALFWAY HOUSE </t>
  </si>
  <si>
    <t>SUPERVISING LABORATORY SCIENTIST</t>
  </si>
  <si>
    <t>SUPERVISING CRIMINALIST</t>
  </si>
  <si>
    <t>SUPERINTENDENT, WASTEWATER TREATMENT PLANT</t>
  </si>
  <si>
    <t>SUPERINTENDENT OF EQUIPMENT</t>
  </si>
  <si>
    <t>SUBSTANCE ABUSE COUNSELOR</t>
  </si>
  <si>
    <t>STUDENT FINANCIAL ASSISTANT COORDINATOR</t>
  </si>
  <si>
    <t>STOREKEEPER</t>
  </si>
  <si>
    <t>STORE SUPERVISOR/MANAGER II</t>
  </si>
  <si>
    <t>STORE SUPERVISOR/MANAGER I</t>
  </si>
  <si>
    <t>STOCK CONTROL SUPERVISOR</t>
  </si>
  <si>
    <t>STOCK CLERK III</t>
  </si>
  <si>
    <t>STOCK CLERK II</t>
  </si>
  <si>
    <t>STOCK CLERK I</t>
  </si>
  <si>
    <t>STATISTICIAN II</t>
  </si>
  <si>
    <t>STATISTICIAN I</t>
  </si>
  <si>
    <t>STATISTICAL CLERK III</t>
  </si>
  <si>
    <t>STATISTICAL CLERK II</t>
  </si>
  <si>
    <t>STATISTICAL CLERK I</t>
  </si>
  <si>
    <t>STATISTICAL ASSISTANT</t>
  </si>
  <si>
    <t>STATE RECORDS MANAGER</t>
  </si>
  <si>
    <t>STATE POLICE TROOPER II</t>
  </si>
  <si>
    <t>STATE POLICE TROOPER I</t>
  </si>
  <si>
    <t>STATE POLICE SERGEANT</t>
  </si>
  <si>
    <t>STATE POLICE MAJOR</t>
  </si>
  <si>
    <t>STATE POLICE LIEUTENANT</t>
  </si>
  <si>
    <t>STATE POLICE EXECUTIVE MAJOR</t>
  </si>
  <si>
    <t>STATE POLICE CORPORAL</t>
  </si>
  <si>
    <t>STATE POLICE CAPTAIN</t>
  </si>
  <si>
    <t>STATE PARKS PATROL PERSON</t>
  </si>
  <si>
    <t>STATE INDUSTRIAL REPRESENTATIVE</t>
  </si>
  <si>
    <t>STATE FIRE FIGHTER TRAINEE</t>
  </si>
  <si>
    <t>STATE FIRE FIGHTER SUPERVISOR</t>
  </si>
  <si>
    <t>STATE FIRE FIGHTER III</t>
  </si>
  <si>
    <t>STATE FIRE FIGHTER II</t>
  </si>
  <si>
    <t>STATE FIRE FIGHTER I</t>
  </si>
  <si>
    <t>STATE ENTOMOLOGIST</t>
  </si>
  <si>
    <t>STATE DEPUTY FIRE CHIEF</t>
  </si>
  <si>
    <t>STANDARDS AND LICENSING COORDINATOR</t>
  </si>
  <si>
    <t>STAFF DEVELOPMENT AND TRAINING SPECIALIST</t>
  </si>
  <si>
    <t>SOURCE DOCUMENTS EXAMINER SUPERVISOR</t>
  </si>
  <si>
    <t>SOURCE DOCUMENTS EXAMINER</t>
  </si>
  <si>
    <t>SOILS ENGINEER III</t>
  </si>
  <si>
    <t>SOILS ENGINEER II</t>
  </si>
  <si>
    <t>SOCIAL WORKER TRAINEE</t>
  </si>
  <si>
    <t>SOCIAL WORKER III</t>
  </si>
  <si>
    <t>SOCIAL WORKER II</t>
  </si>
  <si>
    <t>SOCIAL WORKER I</t>
  </si>
  <si>
    <t>SOCIAL WORKER CONSULTANT</t>
  </si>
  <si>
    <t>SNOWMAKING AND CONSTRUCTION SUB-FOREMAN</t>
  </si>
  <si>
    <t>SNOWMAKING AND CONSTRUCTION FOREMAN</t>
  </si>
  <si>
    <t>SKI SCHOOL DIRECTOR</t>
  </si>
  <si>
    <t>SKI PATROLLER TRAINEE</t>
  </si>
  <si>
    <t>SKI PATROLLER II</t>
  </si>
  <si>
    <t>SKI PATROLLER I</t>
  </si>
  <si>
    <t>SKI PATROLLER</t>
  </si>
  <si>
    <t>SKI PATROL AND TRAIL MAINTENANCE CHIEF</t>
  </si>
  <si>
    <t>SIGN SHOP MANAGER</t>
  </si>
  <si>
    <t>SIGN LETTERER</t>
  </si>
  <si>
    <t>SIGN FABRICATOR</t>
  </si>
  <si>
    <t>SERVICE AND PRODUCTION TECHNICIAN</t>
  </si>
  <si>
    <t>SENIOR RADIO DISPATCHER</t>
  </si>
  <si>
    <t>SENIOR PSYCHIATRIC SOCIAL WORKER</t>
  </si>
  <si>
    <t>SENIOR PLANNER</t>
  </si>
  <si>
    <t>SENIOR MANAGEMENT ANALYST</t>
  </si>
  <si>
    <t>SENIOR HUMAN RESOURCES TECHNICIAN</t>
  </si>
  <si>
    <t>SENIOR HEARINGS EXAMINER</t>
  </si>
  <si>
    <t>SENIOR ENGINEER</t>
  </si>
  <si>
    <t>SENIOR CLERK INTERVIEWER</t>
  </si>
  <si>
    <t>SENIOR BRIDGE CONSTRUCTION SUPERINTENDENT</t>
  </si>
  <si>
    <t>SENIOR BIOLOGIST</t>
  </si>
  <si>
    <t>SENIOR ACCOUNTING TECHNICIAN</t>
  </si>
  <si>
    <t>SECURITY OFFICER IV</t>
  </si>
  <si>
    <t>SECURITY OFFICER III</t>
  </si>
  <si>
    <t>SECURITY OFFICER II</t>
  </si>
  <si>
    <t>SECURITY OFFICER I</t>
  </si>
  <si>
    <t>SECURITIES AND INSURANCE EXAMINER</t>
  </si>
  <si>
    <t>SECRETARY TYPIST TRAINEE</t>
  </si>
  <si>
    <t>SECRETARY TYPIST II</t>
  </si>
  <si>
    <t>SECRETARY TYPIST I</t>
  </si>
  <si>
    <t>SECRETARY TRAINEE</t>
  </si>
  <si>
    <t>SECRETARY STENOGRAPHER II</t>
  </si>
  <si>
    <t>SECRETARY STENOGRAPHER I</t>
  </si>
  <si>
    <t>SECRETARY II</t>
  </si>
  <si>
    <t>SECRETARY I</t>
  </si>
  <si>
    <t>SEAMSTRESS</t>
  </si>
  <si>
    <t>SCHOOL PRINCIPAL</t>
  </si>
  <si>
    <t>SANITARY ENGINEER III</t>
  </si>
  <si>
    <t>SANITARY ENGINEER II</t>
  </si>
  <si>
    <t>SANITARY ENGINEER I</t>
  </si>
  <si>
    <t>ROAD TOLL AUDITOR III</t>
  </si>
  <si>
    <t>ROAD TOLL AUDITOR II</t>
  </si>
  <si>
    <t>ROAD TOLL AUDITOR I</t>
  </si>
  <si>
    <t>ROAD TOLL ADMINISTRATOR</t>
  </si>
  <si>
    <t>RIGHT OF WAY APPRAISER SUPERVISOR</t>
  </si>
  <si>
    <t>RIGHT OF WAY APPRAISER IV</t>
  </si>
  <si>
    <t>RIGHT OF WAY APPRAISER III</t>
  </si>
  <si>
    <t>RIGHT OF WAY APPRAISER II</t>
  </si>
  <si>
    <t>RIGHT OF WAY APPRAISER I</t>
  </si>
  <si>
    <t>RIGHT OF WAY AGENT III</t>
  </si>
  <si>
    <t>RIGHT OF WAY AGENT II</t>
  </si>
  <si>
    <t>RIGHT OF WAY AGENT I</t>
  </si>
  <si>
    <t>RIGHT OF WAY ABSTRACTOR</t>
  </si>
  <si>
    <t>RETIREMENT COUNSELOR II</t>
  </si>
  <si>
    <t>RETIREMENT COUNSELOR I</t>
  </si>
  <si>
    <t>RETAIL STORE MANAGER IV</t>
  </si>
  <si>
    <t>RETAIL STORE MANAGER III</t>
  </si>
  <si>
    <t>RETAIL STORE MANAGER II</t>
  </si>
  <si>
    <t>RETAIL STORE MANAGER I</t>
  </si>
  <si>
    <t>RETAIL STORE CLERK II</t>
  </si>
  <si>
    <t>RETAIL STORE CLERK I</t>
  </si>
  <si>
    <t>RESIDENTIAL AIDE</t>
  </si>
  <si>
    <t>RESIDENT SERVICES SUPERVISOR</t>
  </si>
  <si>
    <t>RESIDENT INTERN</t>
  </si>
  <si>
    <t>RESIDENT CARE ASSISTANT TRAINEE</t>
  </si>
  <si>
    <t>RESIDENT CARE ASSISTANT III</t>
  </si>
  <si>
    <t>RESIDENT CARE ASSISTANT II</t>
  </si>
  <si>
    <t>RESIDENT CARE ASSISTANT I</t>
  </si>
  <si>
    <t>RESIDENCE DIRECTOR</t>
  </si>
  <si>
    <t>RESEARCH GEOLOGIST</t>
  </si>
  <si>
    <t>RESEARCH ANALYST</t>
  </si>
  <si>
    <t>REPRODUCING EQUIPMENT OPERATOR II</t>
  </si>
  <si>
    <t>REPRODUCING EQUIPMENT OPERATOR I</t>
  </si>
  <si>
    <t>REMEDIAL TEACHER</t>
  </si>
  <si>
    <t>REIMBURSEMENT SPECIALIST</t>
  </si>
  <si>
    <t>REHABILITATION TECHNICIAN</t>
  </si>
  <si>
    <t>REHABILITATION COUNSELOR III</t>
  </si>
  <si>
    <t>REHABILITATION COUNSELOR II</t>
  </si>
  <si>
    <t>REHABILITATION COUNSELOR I</t>
  </si>
  <si>
    <t>REGISTRAR</t>
  </si>
  <si>
    <t>REGISTERED NURSE III</t>
  </si>
  <si>
    <t>REGISTERED NURSE II</t>
  </si>
  <si>
    <t>REGISTERED NURSE I</t>
  </si>
  <si>
    <t>REGIONAL STORE SUPERVISOR</t>
  </si>
  <si>
    <t>REGIONAL PARK SUPERVISOR</t>
  </si>
  <si>
    <t>REGIONAL COORDINATOR</t>
  </si>
  <si>
    <t>REFRIGERATION MECHANIC</t>
  </si>
  <si>
    <t>RECREATIONAL THERAPIST II</t>
  </si>
  <si>
    <t>RECREATIONAL THERAPIST I</t>
  </si>
  <si>
    <t>RECREATIONAL RIDE AND LIFT INSPECTOR</t>
  </si>
  <si>
    <t>RECREATIONAL ASSISTANT II</t>
  </si>
  <si>
    <t>RECREATIONAL ASSISTANT I</t>
  </si>
  <si>
    <t>RECORDS CONTROL CLERK</t>
  </si>
  <si>
    <t>REAL ESTATE COMMISSION INVESTIGATOR</t>
  </si>
  <si>
    <t>REAL ESTATE APPRAISER TRAINEE IV</t>
  </si>
  <si>
    <t>REAL ESTATE APPRAISER TRAINEE III</t>
  </si>
  <si>
    <t>REAL ESTATE APPRAISER TRAINEE II</t>
  </si>
  <si>
    <t>REAL ESTATE APPRAISER TRAINEE I</t>
  </si>
  <si>
    <t>REAL ESTATE APPRAISER SUPERVISOR</t>
  </si>
  <si>
    <t>REAL ESTATE APPRAISER</t>
  </si>
  <si>
    <t>RAILROAD INSPECTOR/INVESTIGATOR</t>
  </si>
  <si>
    <t>RADIO DISPATCHER SUPERVISOR</t>
  </si>
  <si>
    <t>RADIO DISPATCHER</t>
  </si>
  <si>
    <t>RADIATION HEALTH PHYSICIST V</t>
  </si>
  <si>
    <t>RADIATION HEALTH PHYSICIST IV</t>
  </si>
  <si>
    <t>RADIATION HEALTH PHYSICIST III</t>
  </si>
  <si>
    <t>RADIATION HEALTH PHYSICIST II</t>
  </si>
  <si>
    <t>RADIATION HEALTH PHYSICIST I</t>
  </si>
  <si>
    <t>RACING ENFORCEMENT SUPERVISOR</t>
  </si>
  <si>
    <t>RACING ENFORCEMENT INVESTIGATOR</t>
  </si>
  <si>
    <t>QUALITY CONTROL REVIEWER</t>
  </si>
  <si>
    <t>QUALITY CONTROL INVESTIGATOR</t>
  </si>
  <si>
    <t>QUALITY ASSURANCE SPECIALIST</t>
  </si>
  <si>
    <t>PURCHASING ASSISTANT</t>
  </si>
  <si>
    <t>PURCHASING AGENT</t>
  </si>
  <si>
    <t>PUBLIC WORKS PROJECT MANAGER VII</t>
  </si>
  <si>
    <t>PUBLIC WORKS PROJECT MANAGER VI</t>
  </si>
  <si>
    <t>PUBLIC WORKS PROJECT MANAGER V</t>
  </si>
  <si>
    <t>PUBLIC WORKS PROJECT MANAGER IV</t>
  </si>
  <si>
    <t>PUBLIC WORKS PROJECT MANAGER III</t>
  </si>
  <si>
    <t>PUBLIC WORKS PROJECT MANAGER II</t>
  </si>
  <si>
    <t>PUBLIC WORKS PROJECT MANAGER I</t>
  </si>
  <si>
    <t>PUBLIC UTILITY APPRAISER TRAINEE II</t>
  </si>
  <si>
    <t>PUBLIC UTILITY APPRAISER TRAINEE I</t>
  </si>
  <si>
    <t>PUBLIC UTILITY APPRAISER</t>
  </si>
  <si>
    <t>PUBLIC UTILITIES COMMISSION EXAMINER</t>
  </si>
  <si>
    <t>PUBLIC RELATION REPRESENTATIVE AND TRAINING OFFICER</t>
  </si>
  <si>
    <t>PUBLIC HEALTH PROGRAM MANAGER</t>
  </si>
  <si>
    <t>PUBLIC HEALTH PROGRAM COORDINATOR</t>
  </si>
  <si>
    <t>PUBLIC HEALTH PROGRAM CHIEF</t>
  </si>
  <si>
    <t>PUBLIC HEALTH NURSE COORDINATOR</t>
  </si>
  <si>
    <t>PUBLIC HEALTH NURSE CONSULTANT</t>
  </si>
  <si>
    <t>PUBLIC HEALTH NURSE</t>
  </si>
  <si>
    <t>PSYCHOLOGIST</t>
  </si>
  <si>
    <t>PSYCHOLOGICAL ASSOCIATE II</t>
  </si>
  <si>
    <t>PSYCHOLOGICAL ASSOCIATE I</t>
  </si>
  <si>
    <t>PSYCHIATRIC SOCIAL WORKER</t>
  </si>
  <si>
    <t>PROVIDER SERVICES REPRESENTATIVE II</t>
  </si>
  <si>
    <t>PROVIDER SERVICES REPRESENTATIVE I</t>
  </si>
  <si>
    <t>PROMOTION SPECIALIST</t>
  </si>
  <si>
    <t>PROJECT DESIGNER</t>
  </si>
  <si>
    <t>PROGRAMS TECHNICIAN</t>
  </si>
  <si>
    <t>PROGRAMS INFORMATION OFFICER</t>
  </si>
  <si>
    <t>PROGRAMS EVALUATION SPECIALIST</t>
  </si>
  <si>
    <t>PROGRAM SPECIALIST IV</t>
  </si>
  <si>
    <t>PROGRAM SPECIALIST III</t>
  </si>
  <si>
    <t>PROGRAM SPECIALIST II</t>
  </si>
  <si>
    <t>PROGRAM SPECIALIST I</t>
  </si>
  <si>
    <t>PROGRAM REVIEWER</t>
  </si>
  <si>
    <t>PROGRAM PLANNING AND REVIEW SPECIALIST</t>
  </si>
  <si>
    <t>PROGRAM PLANNER III</t>
  </si>
  <si>
    <t>PROGRAM PLANNER II</t>
  </si>
  <si>
    <t>PROGRAM PLANNER I</t>
  </si>
  <si>
    <t>PROGRAM DEVELOPMENT AND EVALUATION SPECIALIST</t>
  </si>
  <si>
    <t>PROGRAM COORDINATOR</t>
  </si>
  <si>
    <t>PROGRAM ASSISTANT III</t>
  </si>
  <si>
    <t>PROGRAM ASSISTANT II</t>
  </si>
  <si>
    <t>PROGRAM ASSISTANT I</t>
  </si>
  <si>
    <t>PRODUCT MARKETING MANAGER</t>
  </si>
  <si>
    <t>PROBATION-PAROLE OFFICER IV</t>
  </si>
  <si>
    <t>PROBATION-PAROLE OFFICER III</t>
  </si>
  <si>
    <t>PROBATION-PAROLE OFFICER I</t>
  </si>
  <si>
    <t>PROBATION -PAROLE OFFICER II</t>
  </si>
  <si>
    <t>PRISON SHOP MANAGER II</t>
  </si>
  <si>
    <t>PRISON SHOP MANAGER I</t>
  </si>
  <si>
    <t>PRISON DENTAL OFFICE SUPERVISOR</t>
  </si>
  <si>
    <t>PRINT SHOP SUPERVISOR</t>
  </si>
  <si>
    <t>PRINT SHOP MANAGER</t>
  </si>
  <si>
    <t>PRINT SHOP ESTIMATOR</t>
  </si>
  <si>
    <t>PRINCIPAL PLANNER</t>
  </si>
  <si>
    <t>PRINCIPAL ENGINEER</t>
  </si>
  <si>
    <t>PRE-PRESS PRODUCTION COMPUTER OPERATOR II</t>
  </si>
  <si>
    <t>PRE-PRESS PRODUCTION COMPUTER OPERATOR I</t>
  </si>
  <si>
    <t>PORTS AND HARBORS OPERATIONS MANAGER</t>
  </si>
  <si>
    <t>POLICY AND OPERATIONS ADMINISTRATOR</t>
  </si>
  <si>
    <t>POLICE COMMUNICATIONS SPECIALIST II</t>
  </si>
  <si>
    <t>POLICE COMMUNICATIONS SPECIALIST I</t>
  </si>
  <si>
    <t>PLUMBERS BOARD INSPECTOR</t>
  </si>
  <si>
    <t>PLUMBER SUPERVISOR II</t>
  </si>
  <si>
    <t>PLUMBER SUPERVISOR I</t>
  </si>
  <si>
    <t>PLUMBER</t>
  </si>
  <si>
    <t>PLANT MAINTENANCE ENGINEER V</t>
  </si>
  <si>
    <t>PLANT MAINTENANCE ENGINEER IV</t>
  </si>
  <si>
    <t>PLANT MAINTENANCE ENGINEER III</t>
  </si>
  <si>
    <t>PLANT MAINTENANCE ENGINEER II</t>
  </si>
  <si>
    <t>PLANT MAINTENANCE ENGINEER I</t>
  </si>
  <si>
    <t>PLANNING TECHNICIAN II</t>
  </si>
  <si>
    <t>PLANNING TECHNICIAN I</t>
  </si>
  <si>
    <t>PLANNING ANALYST/PROGRAM COORDINATION</t>
  </si>
  <si>
    <t>PLANNING ANALYST/DATA SYSTEMS</t>
  </si>
  <si>
    <t>PIPEFITTER</t>
  </si>
  <si>
    <t>PHYSICIAN ASSISTANT</t>
  </si>
  <si>
    <t>PHYSICAL THERAPY ASSISTANT</t>
  </si>
  <si>
    <t>PHYSICAL THERAPIST II</t>
  </si>
  <si>
    <t>PHYSICAL THERAPIST I</t>
  </si>
  <si>
    <t>PHYSICAL THERAPIST AIDE</t>
  </si>
  <si>
    <t>PHOTOCOPY MACHINE OPERATOR</t>
  </si>
  <si>
    <t>PHARMACY TECHNICIAN</t>
  </si>
  <si>
    <t>PHARMACY BOARD COMPLIANCE INVESTIGATOR/INSPECTOR</t>
  </si>
  <si>
    <t>PHARMACIST</t>
  </si>
  <si>
    <t>PHARMACEUTICAL SERVICES SPECIALIST</t>
  </si>
  <si>
    <t>PESTICIDES INSPECTOR</t>
  </si>
  <si>
    <t>PESTICIDES CERTIFICATION COORDINATOR</t>
  </si>
  <si>
    <t>PAYROLL OFFICER II</t>
  </si>
  <si>
    <t>PAYROLL OFFICER I</t>
  </si>
  <si>
    <t>PAVEMENT MARKING FOREMAN II</t>
  </si>
  <si>
    <t>PAVEMENT MARKING FOREMAN I</t>
  </si>
  <si>
    <t>PARK SUPERINTENDENT</t>
  </si>
  <si>
    <t>PARK MANAGER V</t>
  </si>
  <si>
    <t>PARK MANAGER IV</t>
  </si>
  <si>
    <t>PARK MANAGER III</t>
  </si>
  <si>
    <t>PARK MANAGER II</t>
  </si>
  <si>
    <t>PARK MANAGER I</t>
  </si>
  <si>
    <t>PARK GUIDE II</t>
  </si>
  <si>
    <t>PARK GUIDE I</t>
  </si>
  <si>
    <t>PARI-MUTUEL COMMISSION INSPECTOR</t>
  </si>
  <si>
    <t>PARI-MUTUEL COMMISSION CALCULATOR</t>
  </si>
  <si>
    <t xml:space="preserve">     FY Starting Annual Salary</t>
  </si>
  <si>
    <t xml:space="preserve">     FY Ending Annual Salary</t>
  </si>
  <si>
    <t>N/A</t>
  </si>
  <si>
    <t>Step at End of Fiscal Year</t>
  </si>
  <si>
    <t xml:space="preserve">     Average Annual Salary</t>
  </si>
  <si>
    <t>Step Effective at Start of Fiscal Year?</t>
  </si>
  <si>
    <t>SS</t>
  </si>
  <si>
    <t>Medicare</t>
  </si>
  <si>
    <t>Retirement</t>
  </si>
  <si>
    <t>Health</t>
  </si>
  <si>
    <t>Dental</t>
  </si>
  <si>
    <t>TOTAL NUMBER OF POSITIONS</t>
  </si>
  <si>
    <t>TOTAL COST FOR ALL POSITIONS</t>
  </si>
  <si>
    <r>
      <t xml:space="preserve">End Date 
</t>
    </r>
    <r>
      <rPr>
        <sz val="10"/>
        <rFont val="Times New Roman"/>
        <family val="1"/>
      </rPr>
      <t>(If None, Leave Blank)</t>
    </r>
  </si>
  <si>
    <r>
      <t xml:space="preserve">     Social Security </t>
    </r>
    <r>
      <rPr>
        <sz val="10"/>
        <rFont val="Times New Roman"/>
        <family val="1"/>
      </rPr>
      <t>(6.2% of Salary)</t>
    </r>
  </si>
  <si>
    <r>
      <t xml:space="preserve">     Medicare</t>
    </r>
    <r>
      <rPr>
        <sz val="10"/>
        <rFont val="Times New Roman"/>
        <family val="1"/>
      </rPr>
      <t xml:space="preserve"> (1.45% of Salary)</t>
    </r>
  </si>
  <si>
    <r>
      <t xml:space="preserve">     Other </t>
    </r>
    <r>
      <rPr>
        <sz val="10"/>
        <rFont val="Times New Roman"/>
        <family val="1"/>
      </rPr>
      <t>(Please Explain Below)</t>
    </r>
  </si>
  <si>
    <r>
      <t xml:space="preserve">TOTAL PER POSITION COST </t>
    </r>
    <r>
      <rPr>
        <sz val="13"/>
        <rFont val="Times New Roman"/>
        <family val="1"/>
      </rPr>
      <t>(Rounded)</t>
    </r>
  </si>
  <si>
    <t>FY 2024</t>
  </si>
  <si>
    <t xml:space="preserve">     Life Insurance / Short-Term Disability</t>
  </si>
  <si>
    <t>Life/ST Dis</t>
  </si>
  <si>
    <t>FY 2025</t>
  </si>
  <si>
    <t>FY 2026</t>
  </si>
  <si>
    <t>Salary table updated, SS and Medicare rates good</t>
  </si>
  <si>
    <t xml:space="preserve">     Paid Family Medical Leave (0.21% of Salary)</t>
  </si>
  <si>
    <t xml:space="preserve">PFML </t>
  </si>
  <si>
    <t>Retirement through FY23 from DAS, extended to FY26</t>
  </si>
  <si>
    <t>Health, dental, life/disability &amp; PFML from DAS &amp; extended to FY26</t>
  </si>
  <si>
    <t>Effective July 2023 (Updated 7/7/2023)</t>
  </si>
  <si>
    <t>FY 2027</t>
  </si>
  <si>
    <t>7-7-23 Notes:</t>
  </si>
  <si>
    <t>The amounts below for retirement, health, dental, life and short term disability, and paid family medical leave are from the budget system for FY 2024 and 2025. FY 26-27 amounts are the FY 2025 amounts - "flat'.</t>
  </si>
  <si>
    <r>
      <t xml:space="preserve">     Retirement </t>
    </r>
    <r>
      <rPr>
        <sz val="10"/>
        <rFont val="Times New Roman"/>
        <family val="1"/>
      </rPr>
      <t>(13.85% of Salary)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</si>
</sst>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[$-409]h:mm:ss\ AM/PM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0_);\(&quot;$&quot;#,##0.000\)"/>
    <numFmt numFmtId="171" formatCode="00,000.00"/>
    <numFmt numFmtId="172" formatCode="00.00"/>
    <numFmt numFmtId="173" formatCode="0,000.00"/>
    <numFmt numFmtId="174" formatCode="_(* #,##0_);_(* \(#,##0\);_(* &quot;-&quot;??_);_(@_)"/>
    <numFmt numFmtId="175" formatCode="_(* #,##0.0_);_(* \(#,##0.0\);_(* &quot;-&quot;??_);_(@_)"/>
    <numFmt numFmtId="176" formatCode="000,00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_(&quot;$&quot;* #,##0.000_);_(&quot;$&quot;* \(#,##0.000\);_(&quot;$&quot;* &quot;-&quot;???_);_(@_)"/>
    <numFmt numFmtId="183" formatCode="_(* #,##0.000_);_(* \(#,##0.000\);_(* &quot;-&quot;???_);_(@_)"/>
    <numFmt numFmtId="184" formatCode="_(* #,##0.0000_);_(* \(#,##0.0000\);_(* &quot;-&quot;????_);_(@_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9.5"/>
      <name val="Arial"/>
      <family val="0"/>
    </font>
    <font>
      <b/>
      <sz val="1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4" xfId="0" applyNumberFormat="1" applyFont="1" applyFill="1" applyBorder="1" applyAlignment="1" applyProtection="1" quotePrefix="1">
      <alignment horizontal="center"/>
      <protection locked="0"/>
    </xf>
    <xf numFmtId="164" fontId="8" fillId="33" borderId="14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 quotePrefix="1">
      <alignment horizontal="center"/>
      <protection/>
    </xf>
    <xf numFmtId="14" fontId="9" fillId="0" borderId="0" xfId="0" applyNumberFormat="1" applyFont="1" applyFill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14" fontId="9" fillId="0" borderId="0" xfId="45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vertical="center"/>
      <protection/>
    </xf>
    <xf numFmtId="9" fontId="8" fillId="34" borderId="15" xfId="62" applyNumberFormat="1" applyFont="1" applyFill="1" applyBorder="1" applyAlignment="1" applyProtection="1">
      <alignment horizontal="center" vertical="center"/>
      <protection hidden="1"/>
    </xf>
    <xf numFmtId="44" fontId="9" fillId="0" borderId="0" xfId="45" applyFont="1" applyFill="1" applyBorder="1" applyAlignment="1" applyProtection="1">
      <alignment horizontal="center" vertical="center"/>
      <protection/>
    </xf>
    <xf numFmtId="9" fontId="9" fillId="0" borderId="0" xfId="62" applyNumberFormat="1" applyFont="1" applyFill="1" applyBorder="1" applyAlignment="1" applyProtection="1">
      <alignment horizontal="left" vertical="center"/>
      <protection hidden="1"/>
    </xf>
    <xf numFmtId="9" fontId="9" fillId="0" borderId="0" xfId="62" applyNumberFormat="1" applyFont="1" applyFill="1" applyBorder="1" applyAlignment="1" applyProtection="1">
      <alignment horizontal="right" vertical="center"/>
      <protection hidden="1"/>
    </xf>
    <xf numFmtId="9" fontId="9" fillId="0" borderId="0" xfId="62" applyNumberFormat="1" applyFont="1" applyFill="1" applyBorder="1" applyAlignment="1" applyProtection="1">
      <alignment horizontal="center" vertical="center"/>
      <protection hidden="1"/>
    </xf>
    <xf numFmtId="9" fontId="8" fillId="0" borderId="15" xfId="62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14" fontId="9" fillId="0" borderId="0" xfId="0" applyNumberFormat="1" applyFont="1" applyFill="1" applyBorder="1" applyAlignment="1" applyProtection="1">
      <alignment horizontal="right" vertical="center"/>
      <protection/>
    </xf>
    <xf numFmtId="14" fontId="9" fillId="0" borderId="0" xfId="0" applyNumberFormat="1" applyFont="1" applyFill="1" applyBorder="1" applyAlignment="1" applyProtection="1">
      <alignment horizontal="center" vertical="center"/>
      <protection/>
    </xf>
    <xf numFmtId="5" fontId="9" fillId="35" borderId="15" xfId="0" applyNumberFormat="1" applyFont="1" applyFill="1" applyBorder="1" applyAlignment="1" applyProtection="1">
      <alignment horizontal="right" vertical="center"/>
      <protection hidden="1"/>
    </xf>
    <xf numFmtId="5" fontId="9" fillId="0" borderId="0" xfId="0" applyNumberFormat="1" applyFont="1" applyFill="1" applyBorder="1" applyAlignment="1" applyProtection="1">
      <alignment horizontal="right" vertical="center"/>
      <protection hidden="1"/>
    </xf>
    <xf numFmtId="5" fontId="9" fillId="0" borderId="0" xfId="0" applyNumberFormat="1" applyFont="1" applyFill="1" applyBorder="1" applyAlignment="1" applyProtection="1">
      <alignment horizontal="left" vertical="center"/>
      <protection hidden="1"/>
    </xf>
    <xf numFmtId="5" fontId="9" fillId="0" borderId="15" xfId="0" applyNumberFormat="1" applyFont="1" applyFill="1" applyBorder="1" applyAlignment="1" applyProtection="1">
      <alignment horizontal="left" vertical="center"/>
      <protection hidden="1"/>
    </xf>
    <xf numFmtId="5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vertical="center"/>
      <protection/>
    </xf>
    <xf numFmtId="5" fontId="8" fillId="35" borderId="15" xfId="0" applyNumberFormat="1" applyFont="1" applyFill="1" applyBorder="1" applyAlignment="1" applyProtection="1">
      <alignment horizontal="right" vertical="center"/>
      <protection hidden="1"/>
    </xf>
    <xf numFmtId="0" fontId="9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5" fontId="9" fillId="0" borderId="0" xfId="0" applyNumberFormat="1" applyFont="1" applyFill="1" applyBorder="1" applyAlignment="1" applyProtection="1">
      <alignment horizontal="center" vertical="center"/>
      <protection/>
    </xf>
    <xf numFmtId="5" fontId="9" fillId="0" borderId="0" xfId="0" applyNumberFormat="1" applyFont="1" applyFill="1" applyBorder="1" applyAlignment="1" applyProtection="1">
      <alignment horizontal="left" vertical="center"/>
      <protection/>
    </xf>
    <xf numFmtId="5" fontId="9" fillId="0" borderId="0" xfId="0" applyNumberFormat="1" applyFont="1" applyFill="1" applyBorder="1" applyAlignment="1" applyProtection="1">
      <alignment horizontal="right" vertical="center"/>
      <protection/>
    </xf>
    <xf numFmtId="5" fontId="9" fillId="33" borderId="15" xfId="0" applyNumberFormat="1" applyFont="1" applyFill="1" applyBorder="1" applyAlignment="1" applyProtection="1">
      <alignment horizontal="right" vertical="center"/>
      <protection locked="0"/>
    </xf>
    <xf numFmtId="5" fontId="9" fillId="0" borderId="0" xfId="0" applyNumberFormat="1" applyFont="1" applyFill="1" applyBorder="1" applyAlignment="1" applyProtection="1">
      <alignment horizontal="right" vertical="center"/>
      <protection locked="0"/>
    </xf>
    <xf numFmtId="5" fontId="9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 quotePrefix="1">
      <alignment horizontal="center"/>
      <protection/>
    </xf>
    <xf numFmtId="5" fontId="11" fillId="35" borderId="16" xfId="0" applyNumberFormat="1" applyFont="1" applyFill="1" applyBorder="1" applyAlignment="1" applyProtection="1">
      <alignment horizontal="right" vertical="center"/>
      <protection hidden="1"/>
    </xf>
    <xf numFmtId="5" fontId="5" fillId="0" borderId="0" xfId="0" applyNumberFormat="1" applyFont="1" applyFill="1" applyBorder="1" applyAlignment="1" applyProtection="1">
      <alignment horizontal="right" vertical="center"/>
      <protection hidden="1"/>
    </xf>
    <xf numFmtId="5" fontId="5" fillId="0" borderId="0" xfId="0" applyNumberFormat="1" applyFont="1" applyFill="1" applyBorder="1" applyAlignment="1" applyProtection="1">
      <alignment horizontal="left" vertical="center"/>
      <protection hidden="1"/>
    </xf>
    <xf numFmtId="0" fontId="8" fillId="33" borderId="16" xfId="0" applyNumberFormat="1" applyFont="1" applyFill="1" applyBorder="1" applyAlignment="1" applyProtection="1">
      <alignment horizontal="right" vertical="center"/>
      <protection locked="0"/>
    </xf>
    <xf numFmtId="5" fontId="13" fillId="35" borderId="16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right"/>
      <protection/>
    </xf>
    <xf numFmtId="14" fontId="6" fillId="0" borderId="0" xfId="0" applyNumberFormat="1" applyFont="1" applyAlignment="1" applyProtection="1">
      <alignment horizontal="center"/>
      <protection/>
    </xf>
    <xf numFmtId="44" fontId="7" fillId="0" borderId="0" xfId="45" applyFont="1" applyAlignment="1" applyProtection="1">
      <alignment/>
      <protection/>
    </xf>
    <xf numFmtId="0" fontId="33" fillId="0" borderId="15" xfId="42" applyNumberFormat="1" applyFont="1" applyBorder="1" applyAlignment="1" quotePrefix="1">
      <alignment horizontal="center" vertical="center" wrapText="1"/>
    </xf>
    <xf numFmtId="174" fontId="15" fillId="0" borderId="15" xfId="42" applyNumberFormat="1" applyFont="1" applyBorder="1" applyAlignment="1">
      <alignment horizontal="center" vertical="center" wrapText="1"/>
    </xf>
    <xf numFmtId="14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17" xfId="0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3" fillId="0" borderId="22" xfId="42" applyNumberFormat="1" applyFont="1" applyBorder="1" applyAlignment="1" quotePrefix="1">
      <alignment horizontal="center" vertical="center" wrapText="1"/>
    </xf>
    <xf numFmtId="174" fontId="15" fillId="0" borderId="22" xfId="42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/>
      <protection/>
    </xf>
    <xf numFmtId="0" fontId="33" fillId="0" borderId="24" xfId="42" applyNumberFormat="1" applyFont="1" applyBorder="1" applyAlignment="1" quotePrefix="1">
      <alignment horizontal="center" vertical="center" wrapText="1"/>
    </xf>
    <xf numFmtId="174" fontId="15" fillId="0" borderId="24" xfId="42" applyNumberFormat="1" applyFont="1" applyBorder="1" applyAlignment="1">
      <alignment horizontal="center" vertical="center" wrapText="1"/>
    </xf>
    <xf numFmtId="43" fontId="9" fillId="0" borderId="0" xfId="42" applyFont="1" applyFill="1" applyAlignment="1" applyProtection="1">
      <alignment horizontal="center"/>
      <protection/>
    </xf>
    <xf numFmtId="169" fontId="9" fillId="0" borderId="0" xfId="45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vertical="center"/>
      <protection/>
    </xf>
    <xf numFmtId="5" fontId="8" fillId="34" borderId="15" xfId="0" applyNumberFormat="1" applyFont="1" applyFill="1" applyBorder="1" applyAlignment="1" applyProtection="1">
      <alignment horizontal="right" vertical="center"/>
      <protection hidden="1"/>
    </xf>
    <xf numFmtId="10" fontId="9" fillId="0" borderId="0" xfId="62" applyNumberFormat="1" applyFont="1" applyFill="1" applyBorder="1" applyAlignment="1" applyProtection="1">
      <alignment horizontal="right" vertical="center"/>
      <protection/>
    </xf>
    <xf numFmtId="169" fontId="9" fillId="0" borderId="15" xfId="45" applyNumberFormat="1" applyFont="1" applyFill="1" applyBorder="1" applyAlignment="1" applyProtection="1">
      <alignment horizontal="right" vertical="center"/>
      <protection hidden="1"/>
    </xf>
    <xf numFmtId="5" fontId="9" fillId="0" borderId="25" xfId="0" applyNumberFormat="1" applyFont="1" applyFill="1" applyBorder="1" applyAlignment="1" applyProtection="1">
      <alignment horizontal="left" vertical="center"/>
      <protection hidden="1"/>
    </xf>
    <xf numFmtId="169" fontId="9" fillId="0" borderId="25" xfId="45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/>
    </xf>
    <xf numFmtId="10" fontId="9" fillId="36" borderId="15" xfId="62" applyNumberFormat="1" applyFont="1" applyFill="1" applyBorder="1" applyAlignment="1" applyProtection="1">
      <alignment horizontal="right" vertical="center"/>
      <protection/>
    </xf>
    <xf numFmtId="5" fontId="9" fillId="0" borderId="0" xfId="0" applyNumberFormat="1" applyFont="1" applyFill="1" applyBorder="1" applyAlignment="1" applyProtection="1">
      <alignment vertical="center"/>
      <protection hidden="1"/>
    </xf>
    <xf numFmtId="169" fontId="9" fillId="0" borderId="0" xfId="45" applyNumberFormat="1" applyFont="1" applyFill="1" applyBorder="1" applyAlignment="1" applyProtection="1">
      <alignment horizontal="right" vertical="center"/>
      <protection hidden="1"/>
    </xf>
    <xf numFmtId="10" fontId="9" fillId="36" borderId="15" xfId="62" applyNumberFormat="1" applyFont="1" applyFill="1" applyBorder="1" applyAlignment="1" applyProtection="1">
      <alignment horizontal="right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5" fillId="10" borderId="0" xfId="0" applyFont="1" applyFill="1" applyAlignment="1">
      <alignment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/>
      <protection/>
    </xf>
    <xf numFmtId="0" fontId="11" fillId="0" borderId="16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164" fontId="8" fillId="33" borderId="30" xfId="0" applyNumberFormat="1" applyFont="1" applyFill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14" fontId="9" fillId="0" borderId="0" xfId="0" applyNumberFormat="1" applyFont="1" applyBorder="1" applyAlignment="1" applyProtection="1">
      <alignment horizontal="center"/>
      <protection/>
    </xf>
    <xf numFmtId="14" fontId="9" fillId="0" borderId="31" xfId="0" applyNumberFormat="1" applyFont="1" applyBorder="1" applyAlignment="1" applyProtection="1">
      <alignment horizont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/>
      <protection/>
    </xf>
    <xf numFmtId="9" fontId="8" fillId="34" borderId="15" xfId="62" applyFont="1" applyFill="1" applyBorder="1" applyAlignment="1" applyProtection="1">
      <alignment horizontal="center" vertical="center"/>
      <protection hidden="1"/>
    </xf>
    <xf numFmtId="5" fontId="9" fillId="0" borderId="0" xfId="0" applyNumberFormat="1" applyFont="1" applyFill="1" applyBorder="1" applyAlignment="1" applyProtection="1">
      <alignment horizontal="left" vertical="top" wrapText="1"/>
      <protection hidden="1"/>
    </xf>
    <xf numFmtId="0" fontId="7" fillId="33" borderId="15" xfId="0" applyFont="1" applyFill="1" applyBorder="1" applyAlignment="1" applyProtection="1">
      <alignment horizontal="center"/>
      <protection locked="0"/>
    </xf>
    <xf numFmtId="37" fontId="4" fillId="0" borderId="32" xfId="0" applyNumberFormat="1" applyFont="1" applyBorder="1" applyAlignment="1" applyProtection="1">
      <alignment horizontal="center" vertical="center"/>
      <protection/>
    </xf>
    <xf numFmtId="37" fontId="4" fillId="0" borderId="33" xfId="0" applyNumberFormat="1" applyFont="1" applyBorder="1" applyAlignment="1" applyProtection="1">
      <alignment horizontal="center" vertical="center"/>
      <protection/>
    </xf>
    <xf numFmtId="37" fontId="4" fillId="0" borderId="34" xfId="0" applyNumberFormat="1" applyFont="1" applyBorder="1" applyAlignment="1" applyProtection="1">
      <alignment horizontal="center" vertical="center"/>
      <protection/>
    </xf>
    <xf numFmtId="5" fontId="8" fillId="0" borderId="15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36" fillId="0" borderId="15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 textRotation="90"/>
    </xf>
    <xf numFmtId="0" fontId="36" fillId="0" borderId="37" xfId="0" applyFont="1" applyBorder="1" applyAlignment="1">
      <alignment horizontal="center" vertic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42</xdr:row>
      <xdr:rowOff>0</xdr:rowOff>
    </xdr:from>
    <xdr:ext cx="8467725" cy="809625"/>
    <xdr:sp>
      <xdr:nvSpPr>
        <xdr:cNvPr id="1" name="Text Box 3"/>
        <xdr:cNvSpPr txBox="1">
          <a:spLocks noChangeArrowheads="1"/>
        </xdr:cNvSpPr>
      </xdr:nvSpPr>
      <xdr:spPr>
        <a:xfrm>
          <a:off x="9525" y="6181725"/>
          <a:ext cx="8467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328"/>
  <sheetViews>
    <sheetView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49.7109375" style="9" bestFit="1" customWidth="1"/>
    <col min="2" max="5" width="21.140625" style="9" customWidth="1"/>
    <col min="6" max="6" width="25.421875" style="53" hidden="1" customWidth="1"/>
    <col min="7" max="7" width="13.421875" style="18" customWidth="1"/>
    <col min="8" max="8" width="13.28125" style="52" hidden="1" customWidth="1"/>
    <col min="9" max="10" width="11.7109375" style="53" hidden="1" customWidth="1"/>
    <col min="11" max="11" width="17.7109375" style="53" hidden="1" customWidth="1"/>
    <col min="12" max="12" width="16.421875" style="53" hidden="1" customWidth="1"/>
    <col min="13" max="13" width="10.7109375" style="69" hidden="1" customWidth="1"/>
    <col min="14" max="14" width="10.28125" style="8" hidden="1" customWidth="1"/>
    <col min="15" max="15" width="68.7109375" style="9" hidden="1" customWidth="1"/>
    <col min="16" max="17" width="8.7109375" style="9" customWidth="1"/>
    <col min="18" max="18" width="1.28515625" style="9" customWidth="1"/>
    <col min="19" max="83" width="8.7109375" style="9" customWidth="1"/>
    <col min="84" max="16384" width="8.7109375" style="9" customWidth="1"/>
  </cols>
  <sheetData>
    <row r="1" spans="1:13" ht="18" thickBot="1">
      <c r="A1" s="130" t="s">
        <v>754</v>
      </c>
      <c r="B1" s="131"/>
      <c r="C1" s="131"/>
      <c r="D1" s="131"/>
      <c r="E1" s="132"/>
      <c r="G1" s="6"/>
      <c r="H1" s="106" t="s">
        <v>1224</v>
      </c>
      <c r="I1" s="5"/>
      <c r="J1" s="5"/>
      <c r="K1" s="5"/>
      <c r="L1" s="5"/>
      <c r="M1" s="7"/>
    </row>
    <row r="2" spans="1:15" ht="28.5" thickBot="1">
      <c r="A2" s="109" t="s">
        <v>741</v>
      </c>
      <c r="B2" s="10" t="s">
        <v>752</v>
      </c>
      <c r="C2" s="10" t="s">
        <v>745</v>
      </c>
      <c r="D2" s="10" t="s">
        <v>753</v>
      </c>
      <c r="E2" s="118" t="s">
        <v>1207</v>
      </c>
      <c r="G2" s="12"/>
      <c r="H2" s="107" t="s">
        <v>1217</v>
      </c>
      <c r="I2" s="11"/>
      <c r="J2" s="11"/>
      <c r="K2" s="11"/>
      <c r="L2" s="11"/>
      <c r="M2" s="74"/>
      <c r="N2" s="13" t="s">
        <v>760</v>
      </c>
      <c r="O2" s="9" t="s">
        <v>738</v>
      </c>
    </row>
    <row r="3" spans="1:15" ht="22.5" customHeight="1" thickBot="1" thickTop="1">
      <c r="A3" s="110" t="s">
        <v>736</v>
      </c>
      <c r="B3" s="14">
        <v>9</v>
      </c>
      <c r="C3" s="15">
        <v>1</v>
      </c>
      <c r="D3" s="16">
        <v>45474</v>
      </c>
      <c r="E3" s="119"/>
      <c r="H3" s="107" t="s">
        <v>1220</v>
      </c>
      <c r="I3" s="17"/>
      <c r="J3" s="17"/>
      <c r="K3" s="17"/>
      <c r="L3" s="17"/>
      <c r="M3" s="25"/>
      <c r="N3" s="13" t="s">
        <v>761</v>
      </c>
      <c r="O3" s="9" t="s">
        <v>737</v>
      </c>
    </row>
    <row r="4" spans="1:15" ht="15.75" hidden="1" thickTop="1">
      <c r="A4" s="111"/>
      <c r="B4" s="115"/>
      <c r="C4" s="115"/>
      <c r="D4" s="115"/>
      <c r="E4" s="120"/>
      <c r="H4" s="107" t="s">
        <v>1221</v>
      </c>
      <c r="K4" s="25"/>
      <c r="L4" s="19"/>
      <c r="M4" s="21"/>
      <c r="O4" s="9" t="s">
        <v>736</v>
      </c>
    </row>
    <row r="5" spans="1:15" ht="15" hidden="1">
      <c r="A5" s="111"/>
      <c r="B5" s="121">
        <f>IF(B8=0,0,IF(B8=1,0,1))</f>
        <v>0</v>
      </c>
      <c r="C5" s="121">
        <f>IF(C8=0,0,IF(C8+B8=2,0,1))</f>
        <v>1</v>
      </c>
      <c r="D5" s="121">
        <f>IF(D8=0,0,IF(D8+C8=2,0,1))</f>
        <v>0</v>
      </c>
      <c r="E5" s="122">
        <f>IF(E8=0,0,IF(E8+D8=2,0,1))</f>
        <v>0</v>
      </c>
      <c r="H5" s="20"/>
      <c r="I5" s="74"/>
      <c r="J5" s="75"/>
      <c r="K5" s="25"/>
      <c r="L5" s="22"/>
      <c r="M5" s="21"/>
      <c r="N5" s="24"/>
      <c r="O5" s="9" t="s">
        <v>735</v>
      </c>
    </row>
    <row r="6" spans="1:15" ht="22.5" hidden="1">
      <c r="A6" s="111"/>
      <c r="B6" s="123">
        <v>45473</v>
      </c>
      <c r="C6" s="123">
        <v>45838</v>
      </c>
      <c r="D6" s="123">
        <v>46203</v>
      </c>
      <c r="E6" s="124">
        <v>46568</v>
      </c>
      <c r="F6" s="100"/>
      <c r="G6" s="23"/>
      <c r="H6" s="20"/>
      <c r="I6" s="25"/>
      <c r="J6" s="76"/>
      <c r="K6" s="42"/>
      <c r="L6" s="25"/>
      <c r="M6" s="21"/>
      <c r="O6" s="9" t="s">
        <v>734</v>
      </c>
    </row>
    <row r="7" spans="1:15" ht="15.75" thickTop="1">
      <c r="A7" s="93"/>
      <c r="B7" s="26" t="s">
        <v>1212</v>
      </c>
      <c r="C7" s="26" t="s">
        <v>1215</v>
      </c>
      <c r="D7" s="26" t="s">
        <v>1216</v>
      </c>
      <c r="E7" s="26" t="s">
        <v>1223</v>
      </c>
      <c r="F7" s="27"/>
      <c r="G7" s="28"/>
      <c r="H7" s="29"/>
      <c r="I7" s="91"/>
      <c r="J7" s="76"/>
      <c r="K7" s="42"/>
      <c r="L7" s="30"/>
      <c r="M7" s="31"/>
      <c r="O7" s="9" t="s">
        <v>733</v>
      </c>
    </row>
    <row r="8" spans="1:15" ht="15" hidden="1">
      <c r="A8" s="32" t="s">
        <v>757</v>
      </c>
      <c r="B8" s="127">
        <f>IF(D3=E3,0,IF(IF(IF(D3&lt;B6,((B6-D3)/360),0)&gt;1,1,(IF(D3&lt;B6,((B6-D3)/360),0)))-(IF(E3&gt;B6,0,IF((B6-E3&lt;360),((B6-E3)/360),IF(E3&gt;0&lt;B6,1,IF(E3=0,0,((B6-E3)/360))))))&lt;0,0,(IF(IF(D3&lt;B6,((B6-D3)/360),0)&gt;1,1,(IF(D3&lt;B6,((B6-D3)/360),0)))-(IF(E3&gt;B6,0,IF((B6-E3&lt;360),((B6-E3)/360),IF(E3&gt;0&lt;B6,1,IF(E3=0,0,((B6-E3)/360)))))))))</f>
        <v>0</v>
      </c>
      <c r="C8" s="127">
        <f>IF(D3=E3,0,IF(IF(IF(D3&lt;C6,((C6-D3)/360),0)&gt;1,1,(IF(D3&lt;C6,((C6-D3)/360),0)))-(IF(E3&gt;C6,0,IF((C6-E3&lt;360),((C6-E3)/360),IF(E3&gt;0&lt;C6,1,IF(E3=0,0,((C6-E3)/360))))))&lt;0,0,(IF(IF(D3&lt;C6,((C6-D3)/360),0)&gt;1,1,(IF(D3&lt;C6,((C6-D3)/360),0)))-(IF(E3&gt;C6,0,IF((C6-E3&lt;360),((C6-E3)/360),IF(E3&gt;0&lt;C6,1,IF(E3=0,0,((C6-E3)/360)))))))))</f>
        <v>1</v>
      </c>
      <c r="D8" s="33">
        <f>IF(D3=E3,0,IF(IF(IF(D3&lt;D6,((D6-D3)/360),0)&gt;1,1,(IF(D3&lt;D6,((D6-D3)/360),0)))-(IF(E3&gt;D6,0,IF((D6-E3&lt;360),((D6-E3)/360),IF(E3&gt;0&lt;D6,1,IF(E3=0,0,((D6-E3)/360))))))&lt;0,0,(IF(IF(D3&lt;D6,((D6-D3)/360),0)&gt;1,1,(IF(D3&lt;D6,((D6-D3)/360),0)))-(IF(E3&gt;D6,0,IF((D6-E3&lt;360),((D6-E3)/360),IF(E3&gt;0&lt;D6,1,IF(E3=0,0,((D6-E3)/360)))))))))</f>
        <v>1</v>
      </c>
      <c r="E8" s="33">
        <f>IF(D3=E3,0,IF(IF(IF(D3&lt;E6,((E6-D3)/360),0)&gt;1,1,(IF(D3&lt;E6,((E6-D3)/360),0)))-(IF(E3&gt;E6,0,IF((E6-E3&lt;360),((E6-E3)/360),IF(E3&gt;0&lt;E6,1,IF(E3=0,0,((E6-E3)/360))))))&lt;0,0,(IF(IF(D3&lt;E6,((E6-D3)/360),0)&gt;1,1,(IF(D3&lt;E6,((E6-D3)/360),0)))-(IF(E3&gt;E6,0,IF((E6-E3&lt;360),((E6-E3)/360),IF(E3&gt;0&lt;E6,1,IF(E3=0,0,((E6-E3)/360)))))))))</f>
        <v>1</v>
      </c>
      <c r="F8" s="34"/>
      <c r="G8" s="35"/>
      <c r="H8" s="36"/>
      <c r="I8" s="37"/>
      <c r="J8" s="76"/>
      <c r="K8" s="76"/>
      <c r="L8" s="37"/>
      <c r="M8" s="21"/>
      <c r="O8" s="9" t="s">
        <v>732</v>
      </c>
    </row>
    <row r="9" spans="1:15" ht="15" hidden="1">
      <c r="A9" s="32" t="s">
        <v>1199</v>
      </c>
      <c r="B9" s="38" t="s">
        <v>1196</v>
      </c>
      <c r="C9" s="38" t="str">
        <f>IF(C8=0,"NO",IF(OR($D$3=43647,$D$3=44013,$D$3=44378,$D$3=44743),"YES","NO"))</f>
        <v>NO</v>
      </c>
      <c r="D9" s="38" t="str">
        <f>IF(D8=0,"NO",IF(OR($D$3=43647,$D$3=44013,$D$3=44378,$D$3=44743),"YES","NO"))</f>
        <v>NO</v>
      </c>
      <c r="E9" s="38" t="str">
        <f>IF(E8=0,"NO",IF(OR($D$3=43647,$D$3=44013,$D$3=44378,$D$3=44743),"YES","NO"))</f>
        <v>NO</v>
      </c>
      <c r="F9" s="34"/>
      <c r="G9" s="35"/>
      <c r="H9" s="36"/>
      <c r="I9" s="37"/>
      <c r="J9" s="76"/>
      <c r="K9" s="76"/>
      <c r="L9" s="37"/>
      <c r="M9" s="21"/>
      <c r="O9" s="9" t="s">
        <v>731</v>
      </c>
    </row>
    <row r="10" spans="1:15" ht="15" hidden="1">
      <c r="A10" s="32" t="s">
        <v>1197</v>
      </c>
      <c r="B10" s="105">
        <f>IF(B8=0,0,C3)</f>
        <v>0</v>
      </c>
      <c r="C10" s="105">
        <f>IF(C8=0,0,IF(AND(B10=0,C8&gt;0),C3,IF(B10&lt;5,B10+1,B10)))</f>
        <v>1</v>
      </c>
      <c r="D10" s="105">
        <f>IF(D8=0,0,IF(AND(C10=0,D8&gt;0),C3,IF(C10&lt;5,C10+1,IF(AND(B10=5,C10=5),C10+1,IF(AND(B10=6,C10=6),C10+1,C10)))))</f>
        <v>2</v>
      </c>
      <c r="E10" s="105">
        <f>IF(E8=0,0,IF(AND(D10=0,E8&gt;0),C3,IF(D10&lt;5,D10+1,IF(AND(C10=5,D10=5),D10+1,IF(AND(C10=6,D10=6),D10+1,IF(AND(B10=7,C10=7,D10=7),D10+1,D10))))))</f>
        <v>3</v>
      </c>
      <c r="F10" s="34"/>
      <c r="G10" s="40"/>
      <c r="H10" s="41"/>
      <c r="I10" s="42"/>
      <c r="J10" s="42"/>
      <c r="K10" s="42"/>
      <c r="L10" s="42"/>
      <c r="M10" s="21"/>
      <c r="O10" s="9" t="s">
        <v>730</v>
      </c>
    </row>
    <row r="11" spans="1:15" ht="15" hidden="1">
      <c r="A11" s="26"/>
      <c r="B11" s="39"/>
      <c r="C11" s="39"/>
      <c r="D11" s="39"/>
      <c r="E11" s="125"/>
      <c r="F11" s="34"/>
      <c r="G11" s="40"/>
      <c r="H11" s="41"/>
      <c r="J11" s="92"/>
      <c r="K11" s="42"/>
      <c r="L11" s="42"/>
      <c r="M11" s="21"/>
      <c r="O11" s="9" t="s">
        <v>729</v>
      </c>
    </row>
    <row r="12" spans="1:15" ht="15" hidden="1">
      <c r="A12" s="138" t="s">
        <v>758</v>
      </c>
      <c r="B12" s="138"/>
      <c r="C12" s="138"/>
      <c r="D12" s="138"/>
      <c r="E12" s="138"/>
      <c r="F12" s="42"/>
      <c r="G12" s="28"/>
      <c r="H12" s="29"/>
      <c r="I12" s="28"/>
      <c r="J12" s="28"/>
      <c r="K12" s="28"/>
      <c r="L12" s="28"/>
      <c r="M12" s="31">
        <v>1</v>
      </c>
      <c r="O12" s="9" t="s">
        <v>728</v>
      </c>
    </row>
    <row r="13" spans="1:15" ht="15" hidden="1">
      <c r="A13" s="32" t="s">
        <v>1194</v>
      </c>
      <c r="B13" s="43">
        <f>IF(B8=0,0,INDEX('A000 Summarized'!C6:K40,PCW!$B$3,PCW!B10))</f>
        <v>0</v>
      </c>
      <c r="C13" s="43">
        <f>IF(C8=0,0,IF(B14&gt;0,B14,INDEX('A000 Summarized'!C6:K40,PCW!$B$3,PCW!C10)))</f>
        <v>30459</v>
      </c>
      <c r="D13" s="43">
        <f>IF(D8=0,0,IF(C14&gt;0,C14,INDEX('A000 Summarized'!C6:K40,PCW!$B$3,PCW!D10)))</f>
        <v>30459</v>
      </c>
      <c r="E13" s="43">
        <f>IF(E8=0,0,IF(D14&gt;0,D14,INDEX('A000 Summarized'!C6:K40,PCW!$B$3,PCW!E10)))</f>
        <v>31609.5</v>
      </c>
      <c r="F13" s="44"/>
      <c r="G13" s="45"/>
      <c r="H13" s="44"/>
      <c r="I13" s="44"/>
      <c r="J13" s="44"/>
      <c r="K13" s="44"/>
      <c r="L13" s="44"/>
      <c r="M13" s="21">
        <v>2</v>
      </c>
      <c r="O13" s="9" t="s">
        <v>727</v>
      </c>
    </row>
    <row r="14" spans="1:15" ht="15" hidden="1">
      <c r="A14" s="32" t="s">
        <v>1195</v>
      </c>
      <c r="B14" s="43">
        <f>IF(B8=0,0,INDEX('A000 Summarized'!C6:K40,PCW!$B$3,PCW!B10))</f>
        <v>0</v>
      </c>
      <c r="C14" s="43">
        <f>IF(C8=0,0,INDEX('A000 Summarized'!C6:K40,PCW!$B$3,PCW!C10))</f>
        <v>30459</v>
      </c>
      <c r="D14" s="43">
        <f>IF(D8=0,0,INDEX('A000 Summarized'!C6:K40,PCW!$B$3,PCW!D10))</f>
        <v>31609.5</v>
      </c>
      <c r="E14" s="43">
        <f>IF(E8=0,0,INDEX('A000 Summarized'!C6:K40,PCW!$B$3,PCW!E10))</f>
        <v>32857.5</v>
      </c>
      <c r="F14" s="44"/>
      <c r="G14" s="45"/>
      <c r="H14" s="44"/>
      <c r="I14" s="44"/>
      <c r="J14" s="44"/>
      <c r="K14" s="44"/>
      <c r="L14" s="44"/>
      <c r="M14" s="21">
        <v>3</v>
      </c>
      <c r="O14" s="9" t="s">
        <v>726</v>
      </c>
    </row>
    <row r="15" spans="1:15" ht="15" hidden="1">
      <c r="A15" s="32" t="s">
        <v>1198</v>
      </c>
      <c r="B15" s="43">
        <f>AVERAGE(B13:B14)</f>
        <v>0</v>
      </c>
      <c r="C15" s="43">
        <f>IF(AND(B8&gt;0,C8&gt;0),C13*(1-MIN(B8:C8))+(C14*MIN(B8:C8)),C14)</f>
        <v>30459</v>
      </c>
      <c r="D15" s="43">
        <f>IF(AND(B8&gt;0,C8&gt;0,D8&gt;0),D13*(1-MIN(B8:D8))+(D14*MIN(B8:D8)),IF(AND(C8&gt;0,D8&gt;0),D13*(1-MIN(C8:D8))+(D14*MIN(C8:D8)),D14))</f>
        <v>31609.5</v>
      </c>
      <c r="E15" s="43">
        <f>IF(AND(B8&gt;0,C8&gt;0,D8&gt;0,E8&gt;0),E13*(1-MIN(B8:E8))+(E14*MIN(B8:E8)),IF(AND(C8&gt;0,D8&gt;0,E8&gt;0),E13*(1-MIN(C8:E8))+(E14*MIN(C8:E8)),IF(AND(D8&gt;0,E8&gt;0),E13*(1-MIN(D8:E8))+(E14*MIN(D8:E8)),E14)))</f>
        <v>32857.5</v>
      </c>
      <c r="F15" s="44"/>
      <c r="G15" s="45"/>
      <c r="H15" s="128" t="s">
        <v>1225</v>
      </c>
      <c r="I15" s="128"/>
      <c r="J15" s="128"/>
      <c r="K15" s="128"/>
      <c r="L15" s="128"/>
      <c r="M15" s="31">
        <v>4</v>
      </c>
      <c r="O15" s="9" t="s">
        <v>725</v>
      </c>
    </row>
    <row r="16" spans="1:15" ht="19.5" customHeight="1" hidden="1">
      <c r="A16" s="32" t="s">
        <v>759</v>
      </c>
      <c r="B16" s="43">
        <f>(B8*B15)-B15</f>
        <v>0</v>
      </c>
      <c r="C16" s="43">
        <f>(C8*C13)-C13</f>
        <v>0</v>
      </c>
      <c r="D16" s="43">
        <f>(D8*D13)-D13</f>
        <v>0</v>
      </c>
      <c r="E16" s="43">
        <f>(E8*E13)-E13</f>
        <v>0</v>
      </c>
      <c r="F16" s="44"/>
      <c r="H16" s="128"/>
      <c r="I16" s="128"/>
      <c r="J16" s="128"/>
      <c r="K16" s="128"/>
      <c r="L16" s="128"/>
      <c r="M16" s="21">
        <v>5</v>
      </c>
      <c r="O16" s="9" t="s">
        <v>724</v>
      </c>
    </row>
    <row r="17" spans="1:15" ht="15">
      <c r="A17" s="94" t="s">
        <v>762</v>
      </c>
      <c r="B17" s="49">
        <f>B15+B16</f>
        <v>0</v>
      </c>
      <c r="C17" s="49">
        <f>C15+C16</f>
        <v>30459</v>
      </c>
      <c r="D17" s="49">
        <f>D15+D16</f>
        <v>31609.5</v>
      </c>
      <c r="E17" s="49">
        <f>E15+E16</f>
        <v>32857.5</v>
      </c>
      <c r="F17" s="44"/>
      <c r="H17" s="128"/>
      <c r="I17" s="128"/>
      <c r="J17" s="128"/>
      <c r="K17" s="128"/>
      <c r="L17" s="128"/>
      <c r="M17" s="21">
        <v>6</v>
      </c>
      <c r="O17" s="9" t="s">
        <v>723</v>
      </c>
    </row>
    <row r="18" spans="1:82" ht="15">
      <c r="A18" s="136"/>
      <c r="B18" s="136"/>
      <c r="C18" s="136"/>
      <c r="D18" s="136"/>
      <c r="E18" s="136"/>
      <c r="F18" s="30"/>
      <c r="H18" s="28"/>
      <c r="I18" s="96"/>
      <c r="J18" s="96"/>
      <c r="K18" s="96"/>
      <c r="L18" s="96"/>
      <c r="M18" s="31">
        <v>7</v>
      </c>
      <c r="N18" s="88"/>
      <c r="O18" s="53" t="s">
        <v>722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</row>
    <row r="19" spans="1:82" ht="15">
      <c r="A19" s="135" t="s">
        <v>742</v>
      </c>
      <c r="B19" s="135"/>
      <c r="C19" s="135"/>
      <c r="D19" s="135"/>
      <c r="E19" s="135"/>
      <c r="F19" s="28"/>
      <c r="H19" s="46"/>
      <c r="I19" s="47" t="s">
        <v>1212</v>
      </c>
      <c r="J19" s="47" t="s">
        <v>1215</v>
      </c>
      <c r="K19" s="47" t="s">
        <v>1216</v>
      </c>
      <c r="L19" s="47" t="s">
        <v>1223</v>
      </c>
      <c r="M19" s="21">
        <v>8</v>
      </c>
      <c r="N19" s="88"/>
      <c r="O19" s="53" t="s">
        <v>721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</row>
    <row r="20" spans="1:82" ht="15">
      <c r="A20" s="32" t="s">
        <v>1208</v>
      </c>
      <c r="B20" s="43">
        <f aca="true" t="shared" si="0" ref="B20:E22">B$17*I20</f>
        <v>0</v>
      </c>
      <c r="C20" s="43">
        <f t="shared" si="0"/>
        <v>1888.458</v>
      </c>
      <c r="D20" s="43">
        <f t="shared" si="0"/>
        <v>1959.789</v>
      </c>
      <c r="E20" s="43">
        <f t="shared" si="0"/>
        <v>2037.165</v>
      </c>
      <c r="F20" s="44"/>
      <c r="H20" s="46" t="s">
        <v>1200</v>
      </c>
      <c r="I20" s="104">
        <v>0.062</v>
      </c>
      <c r="J20" s="104">
        <v>0.062</v>
      </c>
      <c r="K20" s="104">
        <v>0.062</v>
      </c>
      <c r="L20" s="104">
        <v>0.062</v>
      </c>
      <c r="M20" s="21">
        <v>9</v>
      </c>
      <c r="N20" s="88"/>
      <c r="O20" s="53" t="s">
        <v>720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</row>
    <row r="21" spans="1:15" ht="15">
      <c r="A21" s="32" t="s">
        <v>1209</v>
      </c>
      <c r="B21" s="43">
        <f t="shared" si="0"/>
        <v>0</v>
      </c>
      <c r="C21" s="43">
        <f t="shared" si="0"/>
        <v>441.6555</v>
      </c>
      <c r="D21" s="43">
        <f t="shared" si="0"/>
        <v>458.33775</v>
      </c>
      <c r="E21" s="43">
        <f t="shared" si="0"/>
        <v>476.43375000000003</v>
      </c>
      <c r="F21" s="44"/>
      <c r="H21" s="50" t="s">
        <v>1201</v>
      </c>
      <c r="I21" s="101">
        <v>0.0145</v>
      </c>
      <c r="J21" s="101">
        <v>0.0145</v>
      </c>
      <c r="K21" s="101">
        <v>0.0145</v>
      </c>
      <c r="L21" s="101">
        <v>0.0145</v>
      </c>
      <c r="M21" s="31">
        <v>10</v>
      </c>
      <c r="O21" s="51" t="s">
        <v>719</v>
      </c>
    </row>
    <row r="22" spans="1:15" ht="15">
      <c r="A22" s="32" t="s">
        <v>1226</v>
      </c>
      <c r="B22" s="43">
        <f t="shared" si="0"/>
        <v>0</v>
      </c>
      <c r="C22" s="43">
        <f t="shared" si="0"/>
        <v>4218.5715</v>
      </c>
      <c r="D22" s="43">
        <f t="shared" si="0"/>
        <v>4377.91575</v>
      </c>
      <c r="E22" s="43">
        <f t="shared" si="0"/>
        <v>4550.76375</v>
      </c>
      <c r="F22" s="102"/>
      <c r="H22" s="50" t="s">
        <v>1202</v>
      </c>
      <c r="I22" s="101">
        <v>0.1385</v>
      </c>
      <c r="J22" s="101">
        <v>0.1385</v>
      </c>
      <c r="K22" s="101">
        <v>0.1385</v>
      </c>
      <c r="L22" s="101">
        <v>0.1385</v>
      </c>
      <c r="M22" s="21">
        <v>11</v>
      </c>
      <c r="O22" s="9" t="s">
        <v>718</v>
      </c>
    </row>
    <row r="23" spans="1:15" ht="15">
      <c r="A23" s="32" t="s">
        <v>744</v>
      </c>
      <c r="B23" s="43">
        <f aca="true" t="shared" si="1" ref="B23:E26">B$8*I23</f>
        <v>0</v>
      </c>
      <c r="C23" s="43">
        <f t="shared" si="1"/>
        <v>21292.7</v>
      </c>
      <c r="D23" s="43">
        <f t="shared" si="1"/>
        <v>21292.7</v>
      </c>
      <c r="E23" s="43">
        <f t="shared" si="1"/>
        <v>21292.7</v>
      </c>
      <c r="F23" s="102"/>
      <c r="G23" s="45"/>
      <c r="H23" s="46" t="s">
        <v>1203</v>
      </c>
      <c r="I23" s="97">
        <v>19870</v>
      </c>
      <c r="J23" s="97">
        <v>21292.7</v>
      </c>
      <c r="K23" s="97">
        <f aca="true" t="shared" si="2" ref="K23:L26">+J23</f>
        <v>21292.7</v>
      </c>
      <c r="L23" s="97">
        <f t="shared" si="2"/>
        <v>21292.7</v>
      </c>
      <c r="M23" s="21">
        <v>12</v>
      </c>
      <c r="O23" s="9" t="s">
        <v>717</v>
      </c>
    </row>
    <row r="24" spans="1:15" ht="15">
      <c r="A24" s="32" t="s">
        <v>743</v>
      </c>
      <c r="B24" s="43">
        <f t="shared" si="1"/>
        <v>0</v>
      </c>
      <c r="C24" s="43">
        <f t="shared" si="1"/>
        <v>992.68</v>
      </c>
      <c r="D24" s="43">
        <f t="shared" si="1"/>
        <v>992.68</v>
      </c>
      <c r="E24" s="43">
        <f t="shared" si="1"/>
        <v>992.68</v>
      </c>
      <c r="F24" s="102"/>
      <c r="G24" s="45"/>
      <c r="H24" s="46" t="s">
        <v>1204</v>
      </c>
      <c r="I24" s="97">
        <v>961.22</v>
      </c>
      <c r="J24" s="97">
        <v>992.68</v>
      </c>
      <c r="K24" s="97">
        <f t="shared" si="2"/>
        <v>992.68</v>
      </c>
      <c r="L24" s="97">
        <f t="shared" si="2"/>
        <v>992.68</v>
      </c>
      <c r="M24" s="31">
        <v>13</v>
      </c>
      <c r="O24" s="9" t="s">
        <v>716</v>
      </c>
    </row>
    <row r="25" spans="1:15" ht="15">
      <c r="A25" s="32" t="s">
        <v>1213</v>
      </c>
      <c r="B25" s="43">
        <f t="shared" si="1"/>
        <v>0</v>
      </c>
      <c r="C25" s="43">
        <f t="shared" si="1"/>
        <v>26.78</v>
      </c>
      <c r="D25" s="43">
        <f t="shared" si="1"/>
        <v>26.78</v>
      </c>
      <c r="E25" s="43">
        <f t="shared" si="1"/>
        <v>26.78</v>
      </c>
      <c r="F25" s="102"/>
      <c r="G25" s="45"/>
      <c r="H25" s="98" t="s">
        <v>1214</v>
      </c>
      <c r="I25" s="99">
        <f>16.9+9.62</f>
        <v>26.519999999999996</v>
      </c>
      <c r="J25" s="99">
        <f>16.9+9.88</f>
        <v>26.78</v>
      </c>
      <c r="K25" s="99">
        <f t="shared" si="2"/>
        <v>26.78</v>
      </c>
      <c r="L25" s="99">
        <f t="shared" si="2"/>
        <v>26.78</v>
      </c>
      <c r="M25" s="21">
        <v>14</v>
      </c>
      <c r="O25" s="9" t="s">
        <v>715</v>
      </c>
    </row>
    <row r="26" spans="1:15" ht="15">
      <c r="A26" s="32" t="s">
        <v>1218</v>
      </c>
      <c r="B26" s="43">
        <f t="shared" si="1"/>
        <v>0</v>
      </c>
      <c r="C26" s="43">
        <f t="shared" si="1"/>
        <v>165.17</v>
      </c>
      <c r="D26" s="43">
        <f t="shared" si="1"/>
        <v>165.17</v>
      </c>
      <c r="E26" s="43">
        <f t="shared" si="1"/>
        <v>165.17</v>
      </c>
      <c r="F26" s="102"/>
      <c r="G26" s="45"/>
      <c r="H26" s="46" t="s">
        <v>1219</v>
      </c>
      <c r="I26" s="97">
        <v>158.26</v>
      </c>
      <c r="J26" s="97">
        <v>165.17</v>
      </c>
      <c r="K26" s="97">
        <f t="shared" si="2"/>
        <v>165.17</v>
      </c>
      <c r="L26" s="97">
        <f t="shared" si="2"/>
        <v>165.17</v>
      </c>
      <c r="M26" s="21">
        <v>15</v>
      </c>
      <c r="O26" s="9" t="s">
        <v>714</v>
      </c>
    </row>
    <row r="27" spans="1:15" ht="15">
      <c r="A27" s="48" t="s">
        <v>763</v>
      </c>
      <c r="B27" s="95">
        <f>SUM(B20:B26)</f>
        <v>0</v>
      </c>
      <c r="C27" s="95">
        <f>SUM(C20:C26)</f>
        <v>29026.015</v>
      </c>
      <c r="D27" s="95">
        <f>SUM(D20:D26)</f>
        <v>29273.372499999998</v>
      </c>
      <c r="E27" s="95">
        <f>SUM(E20:E26)</f>
        <v>29541.692499999997</v>
      </c>
      <c r="F27" s="44"/>
      <c r="G27" s="45"/>
      <c r="H27" s="45"/>
      <c r="I27" s="103"/>
      <c r="J27" s="103"/>
      <c r="K27" s="103"/>
      <c r="L27" s="103"/>
      <c r="M27" s="31">
        <v>16</v>
      </c>
      <c r="O27" s="9" t="s">
        <v>713</v>
      </c>
    </row>
    <row r="28" spans="1:15" ht="15">
      <c r="A28" s="32"/>
      <c r="B28" s="133"/>
      <c r="C28" s="133"/>
      <c r="D28" s="133"/>
      <c r="E28" s="133"/>
      <c r="F28" s="54"/>
      <c r="G28" s="55"/>
      <c r="H28" s="56"/>
      <c r="I28" s="54"/>
      <c r="J28" s="54"/>
      <c r="K28" s="54"/>
      <c r="L28" s="54"/>
      <c r="M28" s="21">
        <v>17</v>
      </c>
      <c r="O28" s="9" t="s">
        <v>712</v>
      </c>
    </row>
    <row r="29" spans="1:15" s="51" customFormat="1" ht="15">
      <c r="A29" s="48" t="s">
        <v>746</v>
      </c>
      <c r="B29" s="49">
        <f>SUM(B17,B27)</f>
        <v>0</v>
      </c>
      <c r="C29" s="49">
        <f>SUM(C17,C27)</f>
        <v>59485.015</v>
      </c>
      <c r="D29" s="49">
        <f>SUM(D17,D27)</f>
        <v>60882.8725</v>
      </c>
      <c r="E29" s="49">
        <f>SUM(E17,E27)</f>
        <v>62399.1925</v>
      </c>
      <c r="F29" s="44"/>
      <c r="G29" s="45"/>
      <c r="H29" s="44"/>
      <c r="I29" s="44"/>
      <c r="J29" s="44"/>
      <c r="K29" s="44"/>
      <c r="L29" s="44"/>
      <c r="M29" s="21">
        <v>18</v>
      </c>
      <c r="N29" s="8"/>
      <c r="O29" s="9" t="s">
        <v>711</v>
      </c>
    </row>
    <row r="30" spans="1:15" ht="15">
      <c r="A30" s="137"/>
      <c r="B30" s="137"/>
      <c r="C30" s="137"/>
      <c r="D30" s="137"/>
      <c r="E30" s="137"/>
      <c r="F30" s="28"/>
      <c r="G30" s="28"/>
      <c r="H30" s="29"/>
      <c r="I30" s="28"/>
      <c r="J30" s="28"/>
      <c r="K30" s="28"/>
      <c r="L30" s="28"/>
      <c r="M30" s="31">
        <v>19</v>
      </c>
      <c r="O30" s="51" t="s">
        <v>710</v>
      </c>
    </row>
    <row r="31" spans="1:15" ht="15">
      <c r="A31" s="32" t="s">
        <v>747</v>
      </c>
      <c r="B31" s="57"/>
      <c r="C31" s="57"/>
      <c r="D31" s="57"/>
      <c r="E31" s="57"/>
      <c r="F31" s="58"/>
      <c r="G31" s="59"/>
      <c r="H31" s="58"/>
      <c r="I31" s="58"/>
      <c r="J31" s="58"/>
      <c r="K31" s="58"/>
      <c r="L31" s="58"/>
      <c r="M31" s="21">
        <v>20</v>
      </c>
      <c r="O31" s="9" t="s">
        <v>709</v>
      </c>
    </row>
    <row r="32" spans="1:15" ht="15">
      <c r="A32" s="32" t="s">
        <v>748</v>
      </c>
      <c r="B32" s="57"/>
      <c r="C32" s="57"/>
      <c r="D32" s="57"/>
      <c r="E32" s="57"/>
      <c r="F32" s="58"/>
      <c r="G32" s="59"/>
      <c r="H32" s="58"/>
      <c r="I32" s="58"/>
      <c r="J32" s="58"/>
      <c r="K32" s="58"/>
      <c r="L32" s="58"/>
      <c r="M32" s="21">
        <v>21</v>
      </c>
      <c r="O32" s="9" t="s">
        <v>708</v>
      </c>
    </row>
    <row r="33" spans="1:15" ht="15">
      <c r="A33" s="32" t="s">
        <v>749</v>
      </c>
      <c r="B33" s="57"/>
      <c r="C33" s="57"/>
      <c r="D33" s="57"/>
      <c r="E33" s="57"/>
      <c r="F33" s="58"/>
      <c r="G33" s="59"/>
      <c r="H33" s="58"/>
      <c r="I33" s="58"/>
      <c r="J33" s="58"/>
      <c r="K33" s="58"/>
      <c r="L33" s="58"/>
      <c r="M33" s="31">
        <v>22</v>
      </c>
      <c r="O33" s="9" t="s">
        <v>707</v>
      </c>
    </row>
    <row r="34" spans="1:15" ht="15">
      <c r="A34" s="32" t="s">
        <v>750</v>
      </c>
      <c r="B34" s="57"/>
      <c r="C34" s="57"/>
      <c r="D34" s="57"/>
      <c r="E34" s="57"/>
      <c r="F34" s="58"/>
      <c r="G34" s="59"/>
      <c r="H34" s="58"/>
      <c r="I34" s="58"/>
      <c r="J34" s="58"/>
      <c r="K34" s="58"/>
      <c r="L34" s="58"/>
      <c r="M34" s="21">
        <v>23</v>
      </c>
      <c r="O34" s="9" t="s">
        <v>706</v>
      </c>
    </row>
    <row r="35" spans="1:15" ht="15">
      <c r="A35" s="32" t="s">
        <v>1210</v>
      </c>
      <c r="B35" s="57"/>
      <c r="C35" s="57"/>
      <c r="D35" s="57"/>
      <c r="E35" s="57"/>
      <c r="F35" s="58"/>
      <c r="G35" s="59"/>
      <c r="H35" s="58"/>
      <c r="I35" s="58"/>
      <c r="J35" s="58"/>
      <c r="K35" s="58"/>
      <c r="L35" s="58"/>
      <c r="M35" s="21">
        <v>24</v>
      </c>
      <c r="O35" s="9" t="s">
        <v>705</v>
      </c>
    </row>
    <row r="36" spans="1:15" s="51" customFormat="1" ht="15">
      <c r="A36" s="48" t="s">
        <v>751</v>
      </c>
      <c r="B36" s="49">
        <f>SUM(B31:B35)</f>
        <v>0</v>
      </c>
      <c r="C36" s="49">
        <f>SUM(C31:C35)</f>
        <v>0</v>
      </c>
      <c r="D36" s="49">
        <f>SUM(D31:D35)</f>
        <v>0</v>
      </c>
      <c r="E36" s="49">
        <f>SUM(E31:E35)</f>
        <v>0</v>
      </c>
      <c r="F36" s="44"/>
      <c r="G36" s="45"/>
      <c r="H36" s="44"/>
      <c r="I36" s="44"/>
      <c r="J36" s="44"/>
      <c r="K36" s="44"/>
      <c r="L36" s="44"/>
      <c r="M36" s="31">
        <v>25</v>
      </c>
      <c r="N36" s="60">
        <v>1</v>
      </c>
      <c r="O36" s="9" t="s">
        <v>704</v>
      </c>
    </row>
    <row r="37" spans="1:15" ht="15.75" thickBot="1">
      <c r="A37" s="134"/>
      <c r="B37" s="134"/>
      <c r="C37" s="134"/>
      <c r="D37" s="134"/>
      <c r="E37" s="134"/>
      <c r="F37" s="30"/>
      <c r="G37" s="28"/>
      <c r="H37" s="29"/>
      <c r="I37" s="30"/>
      <c r="J37" s="30"/>
      <c r="K37" s="30"/>
      <c r="L37" s="30"/>
      <c r="M37" s="21">
        <v>26</v>
      </c>
      <c r="N37" s="60">
        <v>2</v>
      </c>
      <c r="O37" s="9" t="s">
        <v>703</v>
      </c>
    </row>
    <row r="38" spans="1:15" s="51" customFormat="1" ht="18.75" thickBot="1" thickTop="1">
      <c r="A38" s="112" t="s">
        <v>1211</v>
      </c>
      <c r="B38" s="61">
        <f>CEILING((B29+B36),1000)</f>
        <v>0</v>
      </c>
      <c r="C38" s="61">
        <f>CEILING((C29+C36),1000)</f>
        <v>60000</v>
      </c>
      <c r="D38" s="61">
        <f>CEILING((D29+D36),1000)</f>
        <v>61000</v>
      </c>
      <c r="E38" s="61">
        <f>CEILING((E29+E36),1000)</f>
        <v>63000</v>
      </c>
      <c r="F38" s="62"/>
      <c r="G38" s="63"/>
      <c r="H38" s="62"/>
      <c r="I38" s="62"/>
      <c r="J38" s="62"/>
      <c r="K38" s="62"/>
      <c r="L38" s="62"/>
      <c r="M38" s="21">
        <v>27</v>
      </c>
      <c r="N38" s="60">
        <v>3</v>
      </c>
      <c r="O38" s="9" t="s">
        <v>702</v>
      </c>
    </row>
    <row r="39" spans="1:15" ht="17.25" thickBot="1" thickTop="1">
      <c r="A39" s="112" t="s">
        <v>1205</v>
      </c>
      <c r="B39" s="64">
        <v>1</v>
      </c>
      <c r="C39" s="64">
        <v>1</v>
      </c>
      <c r="D39" s="64">
        <v>1</v>
      </c>
      <c r="E39" s="64">
        <v>1</v>
      </c>
      <c r="F39" s="19"/>
      <c r="G39" s="23"/>
      <c r="H39" s="20"/>
      <c r="I39" s="19"/>
      <c r="J39" s="19"/>
      <c r="K39" s="19"/>
      <c r="L39" s="19"/>
      <c r="M39" s="31">
        <v>28</v>
      </c>
      <c r="N39" s="60">
        <v>4</v>
      </c>
      <c r="O39" s="9" t="s">
        <v>701</v>
      </c>
    </row>
    <row r="40" spans="1:15" ht="19.5" thickBot="1" thickTop="1">
      <c r="A40" s="113" t="s">
        <v>1206</v>
      </c>
      <c r="B40" s="65">
        <f>B38*B39</f>
        <v>0</v>
      </c>
      <c r="C40" s="65">
        <f>C38*C39</f>
        <v>60000</v>
      </c>
      <c r="D40" s="65">
        <f>D38*D39</f>
        <v>61000</v>
      </c>
      <c r="E40" s="65">
        <f>E38*E39</f>
        <v>63000</v>
      </c>
      <c r="M40" s="21">
        <v>29</v>
      </c>
      <c r="N40" s="60">
        <v>5</v>
      </c>
      <c r="O40" s="9" t="s">
        <v>700</v>
      </c>
    </row>
    <row r="41" spans="1:15" ht="15.75" thickTop="1">
      <c r="A41" s="114"/>
      <c r="B41" s="115"/>
      <c r="C41" s="115"/>
      <c r="D41" s="115"/>
      <c r="E41" s="120"/>
      <c r="M41" s="21">
        <v>30</v>
      </c>
      <c r="N41" s="60">
        <v>6</v>
      </c>
      <c r="O41" s="9" t="s">
        <v>699</v>
      </c>
    </row>
    <row r="42" spans="1:15" ht="15">
      <c r="A42" s="116" t="s">
        <v>755</v>
      </c>
      <c r="B42" s="117"/>
      <c r="C42" s="117"/>
      <c r="D42" s="117"/>
      <c r="E42" s="126"/>
      <c r="F42" s="66"/>
      <c r="G42" s="67"/>
      <c r="H42" s="68"/>
      <c r="I42" s="66"/>
      <c r="J42" s="66"/>
      <c r="K42" s="66"/>
      <c r="L42" s="66"/>
      <c r="M42" s="21">
        <v>31</v>
      </c>
      <c r="N42" s="60">
        <v>7</v>
      </c>
      <c r="O42" s="9" t="s">
        <v>698</v>
      </c>
    </row>
    <row r="43" spans="1:15" ht="15.75">
      <c r="A43" s="129"/>
      <c r="B43" s="129"/>
      <c r="C43" s="129"/>
      <c r="D43" s="129"/>
      <c r="E43" s="129"/>
      <c r="F43" s="66"/>
      <c r="G43" s="67"/>
      <c r="H43" s="68"/>
      <c r="I43" s="66"/>
      <c r="J43" s="66"/>
      <c r="K43" s="66"/>
      <c r="L43" s="66"/>
      <c r="M43" s="21">
        <v>32</v>
      </c>
      <c r="N43" s="60">
        <v>8</v>
      </c>
      <c r="O43" s="9" t="s">
        <v>697</v>
      </c>
    </row>
    <row r="44" spans="1:15" ht="15.75">
      <c r="A44" s="129"/>
      <c r="B44" s="129"/>
      <c r="C44" s="129"/>
      <c r="D44" s="129"/>
      <c r="E44" s="129"/>
      <c r="F44" s="66"/>
      <c r="G44" s="67"/>
      <c r="H44" s="68"/>
      <c r="I44" s="66"/>
      <c r="J44" s="66"/>
      <c r="K44" s="66"/>
      <c r="L44" s="66"/>
      <c r="M44" s="21">
        <v>33</v>
      </c>
      <c r="N44" s="60">
        <v>9</v>
      </c>
      <c r="O44" s="9" t="s">
        <v>696</v>
      </c>
    </row>
    <row r="45" spans="1:15" ht="15.75">
      <c r="A45" s="129"/>
      <c r="B45" s="129"/>
      <c r="C45" s="129"/>
      <c r="D45" s="129"/>
      <c r="E45" s="129"/>
      <c r="F45" s="66"/>
      <c r="G45" s="67"/>
      <c r="H45" s="68"/>
      <c r="I45" s="66"/>
      <c r="J45" s="66"/>
      <c r="K45" s="66"/>
      <c r="L45" s="66"/>
      <c r="M45" s="31">
        <v>34</v>
      </c>
      <c r="N45" s="60"/>
      <c r="O45" s="9" t="s">
        <v>695</v>
      </c>
    </row>
    <row r="46" spans="1:15" ht="15.75">
      <c r="A46" s="129"/>
      <c r="B46" s="129"/>
      <c r="C46" s="129"/>
      <c r="D46" s="129"/>
      <c r="E46" s="129"/>
      <c r="F46" s="66"/>
      <c r="G46" s="67"/>
      <c r="H46" s="68"/>
      <c r="I46" s="66"/>
      <c r="J46" s="66"/>
      <c r="K46" s="66"/>
      <c r="L46" s="66"/>
      <c r="M46" s="21">
        <v>35</v>
      </c>
      <c r="O46" s="9" t="s">
        <v>694</v>
      </c>
    </row>
    <row r="47" ht="12.75">
      <c r="O47" s="9" t="s">
        <v>693</v>
      </c>
    </row>
    <row r="48" ht="12.75">
      <c r="O48" s="9" t="s">
        <v>692</v>
      </c>
    </row>
    <row r="49" ht="12.75">
      <c r="O49" s="9" t="s">
        <v>691</v>
      </c>
    </row>
    <row r="50" ht="12.75">
      <c r="O50" s="9" t="s">
        <v>690</v>
      </c>
    </row>
    <row r="51" ht="12.75">
      <c r="O51" s="9" t="s">
        <v>689</v>
      </c>
    </row>
    <row r="52" spans="14:15" ht="12.75">
      <c r="N52" s="70"/>
      <c r="O52" s="9" t="s">
        <v>689</v>
      </c>
    </row>
    <row r="53" spans="14:15" ht="12.75">
      <c r="N53" s="70"/>
      <c r="O53" s="9" t="s">
        <v>688</v>
      </c>
    </row>
    <row r="54" spans="1:15" ht="12.75">
      <c r="A54" s="71"/>
      <c r="N54" s="70"/>
      <c r="O54" s="9" t="s">
        <v>687</v>
      </c>
    </row>
    <row r="55" spans="1:15" ht="12.75">
      <c r="A55" s="71"/>
      <c r="N55" s="70"/>
      <c r="O55" s="9" t="s">
        <v>686</v>
      </c>
    </row>
    <row r="56" spans="14:15" ht="12.75">
      <c r="N56" s="70"/>
      <c r="O56" s="9" t="s">
        <v>685</v>
      </c>
    </row>
    <row r="57" spans="14:15" ht="12.75">
      <c r="N57" s="70"/>
      <c r="O57" s="9" t="s">
        <v>684</v>
      </c>
    </row>
    <row r="58" spans="14:15" ht="12.75">
      <c r="N58" s="70"/>
      <c r="O58" s="9" t="s">
        <v>683</v>
      </c>
    </row>
    <row r="59" spans="14:15" ht="12.75">
      <c r="N59" s="70"/>
      <c r="O59" s="9" t="s">
        <v>682</v>
      </c>
    </row>
    <row r="60" spans="14:15" ht="12.75">
      <c r="N60" s="70"/>
      <c r="O60" s="9" t="s">
        <v>681</v>
      </c>
    </row>
    <row r="61" spans="14:15" ht="12.75">
      <c r="N61" s="70"/>
      <c r="O61" s="9" t="s">
        <v>680</v>
      </c>
    </row>
    <row r="62" spans="14:15" ht="12.75">
      <c r="N62" s="70"/>
      <c r="O62" s="9" t="s">
        <v>679</v>
      </c>
    </row>
    <row r="63" spans="14:15" ht="12.75">
      <c r="N63" s="70"/>
      <c r="O63" s="9" t="s">
        <v>678</v>
      </c>
    </row>
    <row r="64" spans="14:15" ht="12.75">
      <c r="N64" s="70"/>
      <c r="O64" s="9" t="s">
        <v>677</v>
      </c>
    </row>
    <row r="65" spans="14:15" ht="12.75">
      <c r="N65" s="70"/>
      <c r="O65" s="9" t="s">
        <v>676</v>
      </c>
    </row>
    <row r="66" spans="14:15" ht="12.75">
      <c r="N66" s="70"/>
      <c r="O66" s="9" t="s">
        <v>675</v>
      </c>
    </row>
    <row r="67" spans="14:15" ht="12.75">
      <c r="N67" s="70"/>
      <c r="O67" s="9" t="s">
        <v>674</v>
      </c>
    </row>
    <row r="68" spans="14:15" ht="12.75">
      <c r="N68" s="70"/>
      <c r="O68" s="9" t="s">
        <v>673</v>
      </c>
    </row>
    <row r="69" spans="14:15" ht="12.75">
      <c r="N69" s="70"/>
      <c r="O69" s="9" t="s">
        <v>672</v>
      </c>
    </row>
    <row r="70" spans="14:15" ht="12.75">
      <c r="N70" s="70"/>
      <c r="O70" s="9" t="s">
        <v>671</v>
      </c>
    </row>
    <row r="71" spans="14:15" ht="12.75">
      <c r="N71" s="70"/>
      <c r="O71" s="9" t="s">
        <v>670</v>
      </c>
    </row>
    <row r="72" spans="14:15" ht="12.75">
      <c r="N72" s="70"/>
      <c r="O72" s="9" t="s">
        <v>669</v>
      </c>
    </row>
    <row r="73" spans="14:15" ht="12.75">
      <c r="N73" s="70"/>
      <c r="O73" s="9" t="s">
        <v>668</v>
      </c>
    </row>
    <row r="74" spans="14:15" ht="12.75">
      <c r="N74" s="70"/>
      <c r="O74" s="9" t="s">
        <v>667</v>
      </c>
    </row>
    <row r="75" spans="14:15" ht="12.75">
      <c r="N75" s="70"/>
      <c r="O75" s="9" t="s">
        <v>666</v>
      </c>
    </row>
    <row r="76" spans="14:15" ht="12.75">
      <c r="N76" s="70"/>
      <c r="O76" s="9" t="s">
        <v>665</v>
      </c>
    </row>
    <row r="77" spans="14:15" ht="12.75">
      <c r="N77" s="70"/>
      <c r="O77" s="9" t="s">
        <v>664</v>
      </c>
    </row>
    <row r="78" spans="14:15" ht="12.75">
      <c r="N78" s="70"/>
      <c r="O78" s="9" t="s">
        <v>663</v>
      </c>
    </row>
    <row r="79" spans="14:15" ht="12.75">
      <c r="N79" s="70"/>
      <c r="O79" s="9" t="s">
        <v>662</v>
      </c>
    </row>
    <row r="80" spans="14:15" ht="12.75">
      <c r="N80" s="70"/>
      <c r="O80" s="9" t="s">
        <v>661</v>
      </c>
    </row>
    <row r="81" spans="14:15" ht="12.75">
      <c r="N81" s="70"/>
      <c r="O81" s="9" t="s">
        <v>660</v>
      </c>
    </row>
    <row r="82" spans="14:15" ht="12.75">
      <c r="N82" s="70"/>
      <c r="O82" s="9" t="s">
        <v>659</v>
      </c>
    </row>
    <row r="83" spans="14:15" ht="12.75">
      <c r="N83" s="70"/>
      <c r="O83" s="9" t="s">
        <v>658</v>
      </c>
    </row>
    <row r="84" spans="14:15" ht="12.75">
      <c r="N84" s="70"/>
      <c r="O84" s="9" t="s">
        <v>657</v>
      </c>
    </row>
    <row r="85" spans="14:15" ht="12.75">
      <c r="N85" s="70"/>
      <c r="O85" s="9" t="s">
        <v>656</v>
      </c>
    </row>
    <row r="86" spans="14:15" ht="12.75">
      <c r="N86" s="70"/>
      <c r="O86" s="9" t="s">
        <v>655</v>
      </c>
    </row>
    <row r="87" spans="14:15" ht="12.75">
      <c r="N87" s="70"/>
      <c r="O87" s="9" t="s">
        <v>654</v>
      </c>
    </row>
    <row r="88" spans="14:15" ht="12.75">
      <c r="N88" s="70"/>
      <c r="O88" s="9" t="s">
        <v>653</v>
      </c>
    </row>
    <row r="89" spans="14:15" ht="12.75">
      <c r="N89" s="70"/>
      <c r="O89" s="9" t="s">
        <v>652</v>
      </c>
    </row>
    <row r="90" spans="14:15" ht="12.75">
      <c r="N90" s="70"/>
      <c r="O90" s="9" t="s">
        <v>651</v>
      </c>
    </row>
    <row r="91" spans="14:15" ht="12.75">
      <c r="N91" s="70"/>
      <c r="O91" s="9" t="s">
        <v>650</v>
      </c>
    </row>
    <row r="92" spans="14:15" ht="12.75">
      <c r="N92" s="70"/>
      <c r="O92" s="9" t="s">
        <v>649</v>
      </c>
    </row>
    <row r="93" spans="14:15" ht="12.75">
      <c r="N93" s="70"/>
      <c r="O93" s="9" t="s">
        <v>648</v>
      </c>
    </row>
    <row r="94" spans="14:15" ht="12.75">
      <c r="N94" s="70"/>
      <c r="O94" s="9" t="s">
        <v>647</v>
      </c>
    </row>
    <row r="95" spans="14:15" ht="12.75">
      <c r="N95" s="70"/>
      <c r="O95" s="9" t="s">
        <v>646</v>
      </c>
    </row>
    <row r="96" spans="14:15" ht="12.75">
      <c r="N96" s="70"/>
      <c r="O96" s="9" t="s">
        <v>645</v>
      </c>
    </row>
    <row r="97" spans="14:15" ht="12.75">
      <c r="N97" s="70"/>
      <c r="O97" s="9" t="s">
        <v>644</v>
      </c>
    </row>
    <row r="98" spans="14:15" ht="12.75">
      <c r="N98" s="70"/>
      <c r="O98" s="9" t="s">
        <v>643</v>
      </c>
    </row>
    <row r="99" spans="14:15" ht="12.75">
      <c r="N99" s="70"/>
      <c r="O99" s="9" t="s">
        <v>642</v>
      </c>
    </row>
    <row r="100" spans="14:15" ht="12.75">
      <c r="N100" s="70"/>
      <c r="O100" s="9" t="s">
        <v>641</v>
      </c>
    </row>
    <row r="101" spans="14:15" ht="12.75">
      <c r="N101" s="70"/>
      <c r="O101" s="9" t="s">
        <v>640</v>
      </c>
    </row>
    <row r="102" spans="14:15" ht="12.75">
      <c r="N102" s="70"/>
      <c r="O102" s="9" t="s">
        <v>639</v>
      </c>
    </row>
    <row r="103" spans="14:15" ht="12.75">
      <c r="N103" s="70"/>
      <c r="O103" s="9" t="s">
        <v>638</v>
      </c>
    </row>
    <row r="104" spans="14:15" ht="12.75">
      <c r="N104" s="70"/>
      <c r="O104" s="9" t="s">
        <v>637</v>
      </c>
    </row>
    <row r="105" spans="14:15" ht="12.75">
      <c r="N105" s="70"/>
      <c r="O105" s="9" t="s">
        <v>636</v>
      </c>
    </row>
    <row r="106" spans="14:15" ht="12.75">
      <c r="N106" s="70"/>
      <c r="O106" s="9" t="s">
        <v>635</v>
      </c>
    </row>
    <row r="107" spans="14:15" ht="12.75">
      <c r="N107" s="70"/>
      <c r="O107" s="9" t="s">
        <v>634</v>
      </c>
    </row>
    <row r="108" spans="14:15" ht="12.75">
      <c r="N108" s="70"/>
      <c r="O108" s="9" t="s">
        <v>633</v>
      </c>
    </row>
    <row r="109" spans="14:15" ht="12.75">
      <c r="N109" s="70"/>
      <c r="O109" s="9" t="s">
        <v>632</v>
      </c>
    </row>
    <row r="110" spans="14:15" ht="12.75">
      <c r="N110" s="70"/>
      <c r="O110" s="9" t="s">
        <v>631</v>
      </c>
    </row>
    <row r="111" spans="14:15" ht="12.75">
      <c r="N111" s="70"/>
      <c r="O111" s="9" t="s">
        <v>630</v>
      </c>
    </row>
    <row r="112" spans="14:15" ht="12.75">
      <c r="N112" s="70"/>
      <c r="O112" s="9" t="s">
        <v>629</v>
      </c>
    </row>
    <row r="113" spans="14:15" ht="12.75">
      <c r="N113" s="70"/>
      <c r="O113" s="9" t="s">
        <v>628</v>
      </c>
    </row>
    <row r="114" spans="14:15" ht="12.75">
      <c r="N114" s="70"/>
      <c r="O114" s="9" t="s">
        <v>627</v>
      </c>
    </row>
    <row r="115" spans="14:15" ht="12.75">
      <c r="N115" s="70"/>
      <c r="O115" s="9" t="s">
        <v>626</v>
      </c>
    </row>
    <row r="116" spans="14:15" ht="12.75">
      <c r="N116" s="70"/>
      <c r="O116" s="9" t="s">
        <v>625</v>
      </c>
    </row>
    <row r="117" spans="14:15" ht="12.75">
      <c r="N117" s="70"/>
      <c r="O117" s="9" t="s">
        <v>624</v>
      </c>
    </row>
    <row r="118" spans="14:15" ht="12.75">
      <c r="N118" s="70"/>
      <c r="O118" s="9" t="s">
        <v>623</v>
      </c>
    </row>
    <row r="119" spans="14:15" ht="12.75">
      <c r="N119" s="70"/>
      <c r="O119" s="9" t="s">
        <v>622</v>
      </c>
    </row>
    <row r="120" spans="14:15" ht="12.75">
      <c r="N120" s="70"/>
      <c r="O120" s="9" t="s">
        <v>621</v>
      </c>
    </row>
    <row r="121" spans="14:15" ht="12.75">
      <c r="N121" s="70"/>
      <c r="O121" s="9" t="s">
        <v>620</v>
      </c>
    </row>
    <row r="122" spans="14:15" ht="12.75">
      <c r="N122" s="70"/>
      <c r="O122" s="9" t="s">
        <v>619</v>
      </c>
    </row>
    <row r="123" spans="14:15" ht="12.75">
      <c r="N123" s="70"/>
      <c r="O123" s="9" t="s">
        <v>618</v>
      </c>
    </row>
    <row r="124" spans="14:15" ht="12.75">
      <c r="N124" s="70"/>
      <c r="O124" s="9" t="s">
        <v>617</v>
      </c>
    </row>
    <row r="125" spans="14:15" ht="12.75">
      <c r="N125" s="70"/>
      <c r="O125" s="9" t="s">
        <v>616</v>
      </c>
    </row>
    <row r="126" spans="14:15" ht="12.75">
      <c r="N126" s="70"/>
      <c r="O126" s="9" t="s">
        <v>615</v>
      </c>
    </row>
    <row r="127" spans="14:15" ht="12.75">
      <c r="N127" s="70"/>
      <c r="O127" s="9" t="s">
        <v>614</v>
      </c>
    </row>
    <row r="128" spans="14:15" ht="12.75">
      <c r="N128" s="70"/>
      <c r="O128" s="9" t="s">
        <v>613</v>
      </c>
    </row>
    <row r="129" spans="14:15" ht="12.75">
      <c r="N129" s="70"/>
      <c r="O129" s="9" t="s">
        <v>612</v>
      </c>
    </row>
    <row r="130" spans="14:15" ht="12.75">
      <c r="N130" s="70"/>
      <c r="O130" s="9" t="s">
        <v>611</v>
      </c>
    </row>
    <row r="131" spans="14:15" ht="12.75">
      <c r="N131" s="70"/>
      <c r="O131" s="9" t="s">
        <v>610</v>
      </c>
    </row>
    <row r="132" spans="14:15" ht="12.75">
      <c r="N132" s="70"/>
      <c r="O132" s="9" t="s">
        <v>609</v>
      </c>
    </row>
    <row r="133" spans="14:15" ht="12.75">
      <c r="N133" s="70"/>
      <c r="O133" s="9" t="s">
        <v>608</v>
      </c>
    </row>
    <row r="134" spans="14:15" ht="12.75">
      <c r="N134" s="70"/>
      <c r="O134" s="9" t="s">
        <v>607</v>
      </c>
    </row>
    <row r="135" spans="14:15" ht="12.75">
      <c r="N135" s="70"/>
      <c r="O135" s="9" t="s">
        <v>606</v>
      </c>
    </row>
    <row r="136" spans="14:15" ht="12.75">
      <c r="N136" s="70"/>
      <c r="O136" s="9" t="s">
        <v>605</v>
      </c>
    </row>
    <row r="137" spans="14:15" ht="12.75">
      <c r="N137" s="70"/>
      <c r="O137" s="9" t="s">
        <v>604</v>
      </c>
    </row>
    <row r="138" spans="14:15" ht="12.75">
      <c r="N138" s="70"/>
      <c r="O138" s="9" t="s">
        <v>603</v>
      </c>
    </row>
    <row r="139" spans="14:15" ht="12.75">
      <c r="N139" s="70"/>
      <c r="O139" s="9" t="s">
        <v>602</v>
      </c>
    </row>
    <row r="140" spans="14:15" ht="12.75">
      <c r="N140" s="70"/>
      <c r="O140" s="9" t="s">
        <v>601</v>
      </c>
    </row>
    <row r="141" spans="14:15" ht="12.75">
      <c r="N141" s="70"/>
      <c r="O141" s="9" t="s">
        <v>600</v>
      </c>
    </row>
    <row r="142" spans="14:15" ht="12.75">
      <c r="N142" s="70"/>
      <c r="O142" s="9" t="s">
        <v>599</v>
      </c>
    </row>
    <row r="143" spans="14:15" ht="12.75">
      <c r="N143" s="70"/>
      <c r="O143" s="9" t="s">
        <v>598</v>
      </c>
    </row>
    <row r="144" spans="14:15" ht="12.75">
      <c r="N144" s="70"/>
      <c r="O144" s="9" t="s">
        <v>597</v>
      </c>
    </row>
    <row r="145" spans="14:15" ht="12.75">
      <c r="N145" s="70"/>
      <c r="O145" s="9" t="s">
        <v>596</v>
      </c>
    </row>
    <row r="146" spans="14:15" ht="12.75">
      <c r="N146" s="70"/>
      <c r="O146" s="9" t="s">
        <v>595</v>
      </c>
    </row>
    <row r="147" spans="14:15" ht="12.75">
      <c r="N147" s="70"/>
      <c r="O147" s="9" t="s">
        <v>594</v>
      </c>
    </row>
    <row r="148" spans="14:15" ht="12.75">
      <c r="N148" s="70"/>
      <c r="O148" s="9" t="s">
        <v>593</v>
      </c>
    </row>
    <row r="149" spans="14:15" ht="12.75">
      <c r="N149" s="70"/>
      <c r="O149" s="9" t="s">
        <v>592</v>
      </c>
    </row>
    <row r="150" spans="14:15" ht="12.75">
      <c r="N150" s="70"/>
      <c r="O150" s="9" t="s">
        <v>591</v>
      </c>
    </row>
    <row r="151" spans="14:15" ht="12.75">
      <c r="N151" s="70"/>
      <c r="O151" s="9" t="s">
        <v>590</v>
      </c>
    </row>
    <row r="152" spans="14:15" ht="12.75">
      <c r="N152" s="70"/>
      <c r="O152" s="9" t="s">
        <v>589</v>
      </c>
    </row>
    <row r="153" spans="14:15" ht="12.75">
      <c r="N153" s="70"/>
      <c r="O153" s="9" t="s">
        <v>588</v>
      </c>
    </row>
    <row r="154" spans="14:15" ht="12.75">
      <c r="N154" s="70"/>
      <c r="O154" s="9" t="s">
        <v>587</v>
      </c>
    </row>
    <row r="155" spans="14:15" ht="12.75">
      <c r="N155" s="70"/>
      <c r="O155" s="9" t="s">
        <v>586</v>
      </c>
    </row>
    <row r="156" spans="14:15" ht="12.75">
      <c r="N156" s="70"/>
      <c r="O156" s="9" t="s">
        <v>585</v>
      </c>
    </row>
    <row r="157" spans="14:15" ht="12.75">
      <c r="N157" s="70"/>
      <c r="O157" s="9" t="s">
        <v>584</v>
      </c>
    </row>
    <row r="158" spans="14:15" ht="12.75">
      <c r="N158" s="70"/>
      <c r="O158" s="9" t="s">
        <v>583</v>
      </c>
    </row>
    <row r="159" spans="14:15" ht="12.75">
      <c r="N159" s="70"/>
      <c r="O159" s="9" t="s">
        <v>582</v>
      </c>
    </row>
    <row r="160" spans="14:15" ht="12.75">
      <c r="N160" s="70"/>
      <c r="O160" s="9" t="s">
        <v>581</v>
      </c>
    </row>
    <row r="161" spans="14:15" ht="12.75">
      <c r="N161" s="70"/>
      <c r="O161" s="9" t="s">
        <v>580</v>
      </c>
    </row>
    <row r="162" spans="14:15" ht="12.75">
      <c r="N162" s="70"/>
      <c r="O162" s="9" t="s">
        <v>579</v>
      </c>
    </row>
    <row r="163" spans="14:15" ht="12.75">
      <c r="N163" s="70"/>
      <c r="O163" s="9" t="s">
        <v>578</v>
      </c>
    </row>
    <row r="164" spans="14:15" ht="12.75">
      <c r="N164" s="70"/>
      <c r="O164" s="9" t="s">
        <v>577</v>
      </c>
    </row>
    <row r="165" spans="14:15" ht="12.75">
      <c r="N165" s="70"/>
      <c r="O165" s="9" t="s">
        <v>576</v>
      </c>
    </row>
    <row r="166" spans="14:15" ht="12.75">
      <c r="N166" s="70"/>
      <c r="O166" s="9" t="s">
        <v>575</v>
      </c>
    </row>
    <row r="167" spans="14:15" ht="12.75">
      <c r="N167" s="70"/>
      <c r="O167" s="9" t="s">
        <v>574</v>
      </c>
    </row>
    <row r="168" spans="14:15" ht="12.75">
      <c r="N168" s="70"/>
      <c r="O168" s="9" t="s">
        <v>573</v>
      </c>
    </row>
    <row r="169" spans="14:15" ht="12.75">
      <c r="N169" s="70"/>
      <c r="O169" s="9" t="s">
        <v>572</v>
      </c>
    </row>
    <row r="170" spans="14:15" ht="12.75">
      <c r="N170" s="70"/>
      <c r="O170" s="9" t="s">
        <v>571</v>
      </c>
    </row>
    <row r="171" spans="14:15" ht="12.75">
      <c r="N171" s="70"/>
      <c r="O171" s="9" t="s">
        <v>570</v>
      </c>
    </row>
    <row r="172" spans="14:15" ht="12.75">
      <c r="N172" s="70"/>
      <c r="O172" s="9" t="s">
        <v>569</v>
      </c>
    </row>
    <row r="173" spans="14:15" ht="12.75">
      <c r="N173" s="70"/>
      <c r="O173" s="9" t="s">
        <v>568</v>
      </c>
    </row>
    <row r="174" spans="14:15" ht="12.75">
      <c r="N174" s="70"/>
      <c r="O174" s="9" t="s">
        <v>567</v>
      </c>
    </row>
    <row r="175" spans="14:15" ht="12.75">
      <c r="N175" s="70"/>
      <c r="O175" s="9" t="s">
        <v>566</v>
      </c>
    </row>
    <row r="176" spans="14:15" ht="12.75">
      <c r="N176" s="70"/>
      <c r="O176" s="9" t="s">
        <v>565</v>
      </c>
    </row>
    <row r="177" spans="14:15" ht="12.75">
      <c r="N177" s="70"/>
      <c r="O177" s="9" t="s">
        <v>564</v>
      </c>
    </row>
    <row r="178" spans="14:15" ht="12.75">
      <c r="N178" s="70"/>
      <c r="O178" s="9" t="s">
        <v>563</v>
      </c>
    </row>
    <row r="179" spans="14:15" ht="12.75">
      <c r="N179" s="70"/>
      <c r="O179" s="9" t="s">
        <v>562</v>
      </c>
    </row>
    <row r="180" spans="14:15" ht="12.75">
      <c r="N180" s="70"/>
      <c r="O180" s="9" t="s">
        <v>561</v>
      </c>
    </row>
    <row r="181" spans="14:15" ht="12.75">
      <c r="N181" s="70"/>
      <c r="O181" s="9" t="s">
        <v>560</v>
      </c>
    </row>
    <row r="182" spans="14:15" ht="12.75">
      <c r="N182" s="70"/>
      <c r="O182" s="9" t="s">
        <v>559</v>
      </c>
    </row>
    <row r="183" spans="14:15" ht="12.75">
      <c r="N183" s="70"/>
      <c r="O183" s="9" t="s">
        <v>558</v>
      </c>
    </row>
    <row r="184" spans="14:15" ht="12.75">
      <c r="N184" s="70"/>
      <c r="O184" s="9" t="s">
        <v>557</v>
      </c>
    </row>
    <row r="185" spans="14:15" ht="12.75">
      <c r="N185" s="70"/>
      <c r="O185" s="9" t="s">
        <v>556</v>
      </c>
    </row>
    <row r="186" spans="14:15" ht="12.75">
      <c r="N186" s="70"/>
      <c r="O186" s="9" t="s">
        <v>555</v>
      </c>
    </row>
    <row r="187" spans="14:15" ht="12.75">
      <c r="N187" s="70"/>
      <c r="O187" s="9" t="s">
        <v>554</v>
      </c>
    </row>
    <row r="188" spans="14:15" ht="12.75">
      <c r="N188" s="70"/>
      <c r="O188" s="9" t="s">
        <v>553</v>
      </c>
    </row>
    <row r="189" spans="14:15" ht="12.75">
      <c r="N189" s="70"/>
      <c r="O189" s="9" t="s">
        <v>552</v>
      </c>
    </row>
    <row r="190" spans="14:15" ht="12.75">
      <c r="N190" s="70"/>
      <c r="O190" s="9" t="s">
        <v>551</v>
      </c>
    </row>
    <row r="191" spans="14:15" ht="12.75">
      <c r="N191" s="70"/>
      <c r="O191" s="9" t="s">
        <v>550</v>
      </c>
    </row>
    <row r="192" spans="14:15" ht="12.75">
      <c r="N192" s="70"/>
      <c r="O192" s="9" t="s">
        <v>549</v>
      </c>
    </row>
    <row r="193" spans="14:15" ht="12.75">
      <c r="N193" s="70"/>
      <c r="O193" s="9" t="s">
        <v>548</v>
      </c>
    </row>
    <row r="194" spans="14:15" ht="12.75">
      <c r="N194" s="70"/>
      <c r="O194" s="9" t="s">
        <v>547</v>
      </c>
    </row>
    <row r="195" spans="14:15" ht="12.75">
      <c r="N195" s="70"/>
      <c r="O195" s="9" t="s">
        <v>546</v>
      </c>
    </row>
    <row r="196" spans="14:15" ht="12.75">
      <c r="N196" s="70"/>
      <c r="O196" s="9" t="s">
        <v>545</v>
      </c>
    </row>
    <row r="197" spans="14:15" ht="12.75">
      <c r="N197" s="70"/>
      <c r="O197" s="9" t="s">
        <v>544</v>
      </c>
    </row>
    <row r="198" spans="14:15" ht="12.75">
      <c r="N198" s="70"/>
      <c r="O198" s="9" t="s">
        <v>543</v>
      </c>
    </row>
    <row r="199" spans="14:15" ht="12.75">
      <c r="N199" s="70"/>
      <c r="O199" s="9" t="s">
        <v>542</v>
      </c>
    </row>
    <row r="200" spans="14:15" ht="12.75">
      <c r="N200" s="70"/>
      <c r="O200" s="9" t="s">
        <v>541</v>
      </c>
    </row>
    <row r="201" spans="14:15" ht="12.75">
      <c r="N201" s="70"/>
      <c r="O201" s="9" t="s">
        <v>540</v>
      </c>
    </row>
    <row r="202" spans="14:15" ht="12.75">
      <c r="N202" s="70"/>
      <c r="O202" s="9" t="s">
        <v>539</v>
      </c>
    </row>
    <row r="203" spans="14:15" ht="12.75">
      <c r="N203" s="70"/>
      <c r="O203" s="9" t="s">
        <v>538</v>
      </c>
    </row>
    <row r="204" spans="14:15" ht="12.75">
      <c r="N204" s="70"/>
      <c r="O204" s="9" t="s">
        <v>537</v>
      </c>
    </row>
    <row r="205" spans="14:15" ht="12.75">
      <c r="N205" s="70"/>
      <c r="O205" s="9" t="s">
        <v>536</v>
      </c>
    </row>
    <row r="206" spans="14:15" ht="12.75">
      <c r="N206" s="70"/>
      <c r="O206" s="9" t="s">
        <v>535</v>
      </c>
    </row>
    <row r="207" spans="14:15" ht="12.75">
      <c r="N207" s="70"/>
      <c r="O207" s="9" t="s">
        <v>534</v>
      </c>
    </row>
    <row r="208" spans="14:15" ht="12.75">
      <c r="N208" s="70"/>
      <c r="O208" s="9" t="s">
        <v>533</v>
      </c>
    </row>
    <row r="209" spans="14:15" ht="12.75">
      <c r="N209" s="70"/>
      <c r="O209" s="9" t="s">
        <v>532</v>
      </c>
    </row>
    <row r="210" spans="14:15" ht="12.75">
      <c r="N210" s="70"/>
      <c r="O210" s="9" t="s">
        <v>531</v>
      </c>
    </row>
    <row r="211" spans="14:15" ht="12.75">
      <c r="N211" s="70"/>
      <c r="O211" s="9" t="s">
        <v>530</v>
      </c>
    </row>
    <row r="212" spans="14:15" ht="12.75">
      <c r="N212" s="70"/>
      <c r="O212" s="9" t="s">
        <v>529</v>
      </c>
    </row>
    <row r="213" spans="14:15" ht="12.75">
      <c r="N213" s="70"/>
      <c r="O213" s="9" t="s">
        <v>528</v>
      </c>
    </row>
    <row r="214" spans="14:15" ht="12.75">
      <c r="N214" s="70"/>
      <c r="O214" s="9" t="s">
        <v>527</v>
      </c>
    </row>
    <row r="215" spans="14:15" ht="12.75">
      <c r="N215" s="70"/>
      <c r="O215" s="9" t="s">
        <v>526</v>
      </c>
    </row>
    <row r="216" spans="14:15" ht="12.75">
      <c r="N216" s="70"/>
      <c r="O216" s="9" t="s">
        <v>525</v>
      </c>
    </row>
    <row r="217" spans="14:15" ht="12.75">
      <c r="N217" s="70"/>
      <c r="O217" s="9" t="s">
        <v>524</v>
      </c>
    </row>
    <row r="218" spans="14:15" ht="12.75">
      <c r="N218" s="70"/>
      <c r="O218" s="9" t="s">
        <v>523</v>
      </c>
    </row>
    <row r="219" spans="14:15" ht="12.75">
      <c r="N219" s="70"/>
      <c r="O219" s="9" t="s">
        <v>522</v>
      </c>
    </row>
    <row r="220" spans="14:15" ht="12.75">
      <c r="N220" s="70"/>
      <c r="O220" s="9" t="s">
        <v>521</v>
      </c>
    </row>
    <row r="221" spans="14:15" ht="12.75">
      <c r="N221" s="70"/>
      <c r="O221" s="9" t="s">
        <v>520</v>
      </c>
    </row>
    <row r="222" spans="14:15" ht="12.75">
      <c r="N222" s="70"/>
      <c r="O222" s="9" t="s">
        <v>519</v>
      </c>
    </row>
    <row r="223" spans="14:15" ht="12.75">
      <c r="N223" s="70"/>
      <c r="O223" s="9" t="s">
        <v>518</v>
      </c>
    </row>
    <row r="224" spans="14:15" ht="12.75">
      <c r="N224" s="70"/>
      <c r="O224" s="9" t="s">
        <v>517</v>
      </c>
    </row>
    <row r="225" spans="14:15" ht="12.75">
      <c r="N225" s="70"/>
      <c r="O225" s="9" t="s">
        <v>516</v>
      </c>
    </row>
    <row r="226" spans="14:15" ht="12.75">
      <c r="N226" s="70"/>
      <c r="O226" s="9" t="s">
        <v>515</v>
      </c>
    </row>
    <row r="227" spans="14:15" ht="12.75">
      <c r="N227" s="70"/>
      <c r="O227" s="9" t="s">
        <v>514</v>
      </c>
    </row>
    <row r="228" spans="14:15" ht="12.75">
      <c r="N228" s="70"/>
      <c r="O228" s="9" t="s">
        <v>513</v>
      </c>
    </row>
    <row r="229" spans="14:15" ht="12.75">
      <c r="N229" s="70"/>
      <c r="O229" s="9" t="s">
        <v>512</v>
      </c>
    </row>
    <row r="230" spans="14:15" ht="12.75">
      <c r="N230" s="70"/>
      <c r="O230" s="9" t="s">
        <v>511</v>
      </c>
    </row>
    <row r="231" spans="14:15" ht="12.75">
      <c r="N231" s="70"/>
      <c r="O231" s="9" t="s">
        <v>510</v>
      </c>
    </row>
    <row r="232" spans="14:15" ht="12.75">
      <c r="N232" s="70"/>
      <c r="O232" s="9" t="s">
        <v>509</v>
      </c>
    </row>
    <row r="233" spans="14:15" ht="12.75">
      <c r="N233" s="70"/>
      <c r="O233" s="9" t="s">
        <v>508</v>
      </c>
    </row>
    <row r="234" spans="14:15" ht="12.75">
      <c r="N234" s="70"/>
      <c r="O234" s="9" t="s">
        <v>507</v>
      </c>
    </row>
    <row r="235" spans="14:15" ht="12.75">
      <c r="N235" s="70"/>
      <c r="O235" s="9" t="s">
        <v>506</v>
      </c>
    </row>
    <row r="236" spans="14:15" ht="12.75">
      <c r="N236" s="70"/>
      <c r="O236" s="9" t="s">
        <v>505</v>
      </c>
    </row>
    <row r="237" spans="14:15" ht="12.75">
      <c r="N237" s="70"/>
      <c r="O237" s="9" t="s">
        <v>504</v>
      </c>
    </row>
    <row r="238" spans="14:15" ht="12.75">
      <c r="N238" s="70"/>
      <c r="O238" s="9" t="s">
        <v>503</v>
      </c>
    </row>
    <row r="239" spans="14:15" ht="12.75">
      <c r="N239" s="70"/>
      <c r="O239" s="9" t="s">
        <v>502</v>
      </c>
    </row>
    <row r="240" spans="14:15" ht="12.75">
      <c r="N240" s="70"/>
      <c r="O240" s="9" t="s">
        <v>501</v>
      </c>
    </row>
    <row r="241" spans="14:15" ht="12.75">
      <c r="N241" s="70"/>
      <c r="O241" s="9" t="s">
        <v>500</v>
      </c>
    </row>
    <row r="242" spans="14:15" ht="12.75">
      <c r="N242" s="70"/>
      <c r="O242" s="9" t="s">
        <v>499</v>
      </c>
    </row>
    <row r="243" spans="14:15" ht="12.75">
      <c r="N243" s="70"/>
      <c r="O243" s="9" t="s">
        <v>498</v>
      </c>
    </row>
    <row r="244" spans="14:15" ht="12.75">
      <c r="N244" s="70"/>
      <c r="O244" s="9" t="s">
        <v>497</v>
      </c>
    </row>
    <row r="245" spans="14:15" ht="12.75">
      <c r="N245" s="70"/>
      <c r="O245" s="9" t="s">
        <v>496</v>
      </c>
    </row>
    <row r="246" spans="14:15" ht="12.75">
      <c r="N246" s="70"/>
      <c r="O246" s="9" t="s">
        <v>495</v>
      </c>
    </row>
    <row r="247" spans="14:15" ht="12.75">
      <c r="N247" s="70"/>
      <c r="O247" s="9" t="s">
        <v>494</v>
      </c>
    </row>
    <row r="248" spans="14:15" ht="12.75">
      <c r="N248" s="70"/>
      <c r="O248" s="9" t="s">
        <v>493</v>
      </c>
    </row>
    <row r="249" spans="14:15" ht="12.75">
      <c r="N249" s="70"/>
      <c r="O249" s="9" t="s">
        <v>492</v>
      </c>
    </row>
    <row r="250" spans="14:15" ht="12.75">
      <c r="N250" s="70"/>
      <c r="O250" s="9" t="s">
        <v>491</v>
      </c>
    </row>
    <row r="251" spans="14:15" ht="12.75">
      <c r="N251" s="70"/>
      <c r="O251" s="9" t="s">
        <v>490</v>
      </c>
    </row>
    <row r="252" spans="14:15" ht="12.75">
      <c r="N252" s="70"/>
      <c r="O252" s="9" t="s">
        <v>489</v>
      </c>
    </row>
    <row r="253" spans="14:15" ht="12.75">
      <c r="N253" s="70"/>
      <c r="O253" s="9" t="s">
        <v>488</v>
      </c>
    </row>
    <row r="254" spans="14:15" ht="12.75">
      <c r="N254" s="70"/>
      <c r="O254" s="9" t="s">
        <v>487</v>
      </c>
    </row>
    <row r="255" spans="14:15" ht="12.75">
      <c r="N255" s="70"/>
      <c r="O255" s="9" t="s">
        <v>486</v>
      </c>
    </row>
    <row r="256" spans="14:15" ht="12.75">
      <c r="N256" s="70"/>
      <c r="O256" s="9" t="s">
        <v>485</v>
      </c>
    </row>
    <row r="257" spans="14:15" ht="12.75">
      <c r="N257" s="70"/>
      <c r="O257" s="9" t="s">
        <v>484</v>
      </c>
    </row>
    <row r="258" spans="14:15" ht="12.75">
      <c r="N258" s="70"/>
      <c r="O258" s="9" t="s">
        <v>483</v>
      </c>
    </row>
    <row r="259" spans="14:15" ht="12.75">
      <c r="N259" s="70"/>
      <c r="O259" s="9" t="s">
        <v>482</v>
      </c>
    </row>
    <row r="260" spans="14:15" ht="12.75">
      <c r="N260" s="70"/>
      <c r="O260" s="9" t="s">
        <v>481</v>
      </c>
    </row>
    <row r="261" spans="14:15" ht="12.75">
      <c r="N261" s="70"/>
      <c r="O261" s="9" t="s">
        <v>480</v>
      </c>
    </row>
    <row r="262" spans="14:15" ht="12.75">
      <c r="N262" s="70"/>
      <c r="O262" s="9" t="s">
        <v>479</v>
      </c>
    </row>
    <row r="263" spans="14:15" ht="12.75">
      <c r="N263" s="70"/>
      <c r="O263" s="9" t="s">
        <v>478</v>
      </c>
    </row>
    <row r="264" spans="14:15" ht="12.75">
      <c r="N264" s="70"/>
      <c r="O264" s="9" t="s">
        <v>477</v>
      </c>
    </row>
    <row r="265" spans="14:15" ht="12.75">
      <c r="N265" s="70"/>
      <c r="O265" s="9" t="s">
        <v>476</v>
      </c>
    </row>
    <row r="266" spans="14:15" ht="12.75">
      <c r="N266" s="70"/>
      <c r="O266" s="9" t="s">
        <v>475</v>
      </c>
    </row>
    <row r="267" spans="14:15" ht="12.75">
      <c r="N267" s="70"/>
      <c r="O267" s="9" t="s">
        <v>474</v>
      </c>
    </row>
    <row r="268" spans="14:15" ht="12.75">
      <c r="N268" s="70"/>
      <c r="O268" s="9" t="s">
        <v>473</v>
      </c>
    </row>
    <row r="269" spans="14:15" ht="12.75">
      <c r="N269" s="70"/>
      <c r="O269" s="9" t="s">
        <v>472</v>
      </c>
    </row>
    <row r="270" spans="14:15" ht="12.75">
      <c r="N270" s="70"/>
      <c r="O270" s="9" t="s">
        <v>471</v>
      </c>
    </row>
    <row r="271" spans="14:15" ht="12.75">
      <c r="N271" s="70"/>
      <c r="O271" s="9" t="s">
        <v>470</v>
      </c>
    </row>
    <row r="272" spans="14:15" ht="12.75">
      <c r="N272" s="70"/>
      <c r="O272" s="9" t="s">
        <v>469</v>
      </c>
    </row>
    <row r="273" spans="14:15" ht="12.75">
      <c r="N273" s="70"/>
      <c r="O273" s="9" t="s">
        <v>468</v>
      </c>
    </row>
    <row r="274" spans="14:15" ht="12.75">
      <c r="N274" s="70"/>
      <c r="O274" s="9" t="s">
        <v>467</v>
      </c>
    </row>
    <row r="275" spans="14:15" ht="12.75">
      <c r="N275" s="70"/>
      <c r="O275" s="9" t="s">
        <v>466</v>
      </c>
    </row>
    <row r="276" spans="14:15" ht="12.75">
      <c r="N276" s="70"/>
      <c r="O276" s="9" t="s">
        <v>465</v>
      </c>
    </row>
    <row r="277" spans="14:15" ht="12.75">
      <c r="N277" s="70"/>
      <c r="O277" s="9" t="s">
        <v>464</v>
      </c>
    </row>
    <row r="278" spans="14:15" ht="12.75">
      <c r="N278" s="70"/>
      <c r="O278" s="9" t="s">
        <v>463</v>
      </c>
    </row>
    <row r="279" spans="14:15" ht="12.75">
      <c r="N279" s="70"/>
      <c r="O279" s="9" t="s">
        <v>462</v>
      </c>
    </row>
    <row r="280" spans="14:15" ht="12.75">
      <c r="N280" s="70"/>
      <c r="O280" s="9" t="s">
        <v>461</v>
      </c>
    </row>
    <row r="281" spans="14:15" ht="12.75">
      <c r="N281" s="70"/>
      <c r="O281" s="9" t="s">
        <v>460</v>
      </c>
    </row>
    <row r="282" spans="14:15" ht="12.75">
      <c r="N282" s="70"/>
      <c r="O282" s="9" t="s">
        <v>459</v>
      </c>
    </row>
    <row r="283" spans="14:15" ht="12.75">
      <c r="N283" s="70"/>
      <c r="O283" s="9" t="s">
        <v>458</v>
      </c>
    </row>
    <row r="284" spans="14:15" ht="12.75">
      <c r="N284" s="70"/>
      <c r="O284" s="9" t="s">
        <v>457</v>
      </c>
    </row>
    <row r="285" spans="14:15" ht="12.75">
      <c r="N285" s="70"/>
      <c r="O285" s="9" t="s">
        <v>456</v>
      </c>
    </row>
    <row r="286" spans="14:15" ht="12.75">
      <c r="N286" s="70"/>
      <c r="O286" s="9" t="s">
        <v>455</v>
      </c>
    </row>
    <row r="287" spans="14:15" ht="12.75">
      <c r="N287" s="70"/>
      <c r="O287" s="9" t="s">
        <v>454</v>
      </c>
    </row>
    <row r="288" spans="14:15" ht="12.75">
      <c r="N288" s="70"/>
      <c r="O288" s="9" t="s">
        <v>453</v>
      </c>
    </row>
    <row r="289" spans="14:15" ht="12.75">
      <c r="N289" s="70"/>
      <c r="O289" s="9" t="s">
        <v>452</v>
      </c>
    </row>
    <row r="290" spans="14:15" ht="12.75">
      <c r="N290" s="70"/>
      <c r="O290" s="9" t="s">
        <v>451</v>
      </c>
    </row>
    <row r="291" spans="14:15" ht="12.75">
      <c r="N291" s="70"/>
      <c r="O291" s="9" t="s">
        <v>450</v>
      </c>
    </row>
    <row r="292" spans="14:15" ht="12.75">
      <c r="N292" s="70"/>
      <c r="O292" s="9" t="s">
        <v>449</v>
      </c>
    </row>
    <row r="293" spans="14:15" ht="12.75">
      <c r="N293" s="70"/>
      <c r="O293" s="9" t="s">
        <v>448</v>
      </c>
    </row>
    <row r="294" spans="14:15" ht="12.75">
      <c r="N294" s="70"/>
      <c r="O294" s="9" t="s">
        <v>447</v>
      </c>
    </row>
    <row r="295" spans="14:15" ht="12.75">
      <c r="N295" s="70"/>
      <c r="O295" s="9" t="s">
        <v>446</v>
      </c>
    </row>
    <row r="296" spans="14:15" ht="12.75">
      <c r="N296" s="70"/>
      <c r="O296" s="9" t="s">
        <v>445</v>
      </c>
    </row>
    <row r="297" spans="14:15" ht="12.75">
      <c r="N297" s="70"/>
      <c r="O297" s="9" t="s">
        <v>444</v>
      </c>
    </row>
    <row r="298" spans="14:15" ht="12.75">
      <c r="N298" s="70"/>
      <c r="O298" s="9" t="s">
        <v>443</v>
      </c>
    </row>
    <row r="299" spans="14:15" ht="12.75">
      <c r="N299" s="70"/>
      <c r="O299" s="9" t="s">
        <v>442</v>
      </c>
    </row>
    <row r="300" spans="14:15" ht="12.75">
      <c r="N300" s="70"/>
      <c r="O300" s="9" t="s">
        <v>441</v>
      </c>
    </row>
    <row r="301" spans="14:15" ht="12.75">
      <c r="N301" s="70"/>
      <c r="O301" s="9" t="s">
        <v>440</v>
      </c>
    </row>
    <row r="302" spans="14:15" ht="12.75">
      <c r="N302" s="70"/>
      <c r="O302" s="9" t="s">
        <v>439</v>
      </c>
    </row>
    <row r="303" spans="14:15" ht="12.75">
      <c r="N303" s="70"/>
      <c r="O303" s="9" t="s">
        <v>438</v>
      </c>
    </row>
    <row r="304" spans="14:15" ht="12.75">
      <c r="N304" s="70"/>
      <c r="O304" s="9" t="s">
        <v>437</v>
      </c>
    </row>
    <row r="305" spans="14:15" ht="12.75">
      <c r="N305" s="70"/>
      <c r="O305" s="9" t="s">
        <v>436</v>
      </c>
    </row>
    <row r="306" spans="14:15" ht="12.75">
      <c r="N306" s="70"/>
      <c r="O306" s="9" t="s">
        <v>435</v>
      </c>
    </row>
    <row r="307" spans="14:15" ht="12.75">
      <c r="N307" s="70"/>
      <c r="O307" s="9" t="s">
        <v>434</v>
      </c>
    </row>
    <row r="308" spans="14:15" ht="12.75">
      <c r="N308" s="70"/>
      <c r="O308" s="9" t="s">
        <v>433</v>
      </c>
    </row>
    <row r="309" spans="14:15" ht="12.75">
      <c r="N309" s="70"/>
      <c r="O309" s="9" t="s">
        <v>432</v>
      </c>
    </row>
    <row r="310" spans="14:15" ht="12.75">
      <c r="N310" s="70"/>
      <c r="O310" s="9" t="s">
        <v>431</v>
      </c>
    </row>
    <row r="311" spans="14:15" ht="12.75">
      <c r="N311" s="70"/>
      <c r="O311" s="9" t="s">
        <v>430</v>
      </c>
    </row>
    <row r="312" spans="14:15" ht="12.75">
      <c r="N312" s="70"/>
      <c r="O312" s="9" t="s">
        <v>429</v>
      </c>
    </row>
    <row r="313" spans="14:15" ht="12.75">
      <c r="N313" s="70"/>
      <c r="O313" s="9" t="s">
        <v>428</v>
      </c>
    </row>
    <row r="314" spans="14:15" ht="12.75">
      <c r="N314" s="70"/>
      <c r="O314" s="9" t="s">
        <v>427</v>
      </c>
    </row>
    <row r="315" spans="14:15" ht="12.75">
      <c r="N315" s="70"/>
      <c r="O315" s="9" t="s">
        <v>426</v>
      </c>
    </row>
    <row r="316" spans="14:15" ht="12.75">
      <c r="N316" s="70"/>
      <c r="O316" s="9" t="s">
        <v>425</v>
      </c>
    </row>
    <row r="317" spans="14:15" ht="12.75">
      <c r="N317" s="70"/>
      <c r="O317" s="9" t="s">
        <v>424</v>
      </c>
    </row>
    <row r="318" spans="14:15" ht="12.75">
      <c r="N318" s="70"/>
      <c r="O318" s="9" t="s">
        <v>423</v>
      </c>
    </row>
    <row r="319" spans="14:15" ht="12.75">
      <c r="N319" s="70"/>
      <c r="O319" s="9" t="s">
        <v>422</v>
      </c>
    </row>
    <row r="320" spans="14:15" ht="12.75">
      <c r="N320" s="70"/>
      <c r="O320" s="9" t="s">
        <v>421</v>
      </c>
    </row>
    <row r="321" spans="14:15" ht="12.75">
      <c r="N321" s="70"/>
      <c r="O321" s="9" t="s">
        <v>420</v>
      </c>
    </row>
    <row r="322" spans="14:15" ht="12.75">
      <c r="N322" s="70"/>
      <c r="O322" s="9" t="s">
        <v>419</v>
      </c>
    </row>
    <row r="323" spans="14:15" ht="12.75">
      <c r="N323" s="70"/>
      <c r="O323" s="9" t="s">
        <v>418</v>
      </c>
    </row>
    <row r="324" spans="14:15" ht="12.75">
      <c r="N324" s="70"/>
      <c r="O324" s="9" t="s">
        <v>417</v>
      </c>
    </row>
    <row r="325" spans="14:15" ht="12.75">
      <c r="N325" s="70"/>
      <c r="O325" s="9" t="s">
        <v>416</v>
      </c>
    </row>
    <row r="326" spans="14:15" ht="12.75">
      <c r="N326" s="70"/>
      <c r="O326" s="9" t="s">
        <v>415</v>
      </c>
    </row>
    <row r="327" spans="14:15" ht="12.75">
      <c r="N327" s="70"/>
      <c r="O327" s="9" t="s">
        <v>414</v>
      </c>
    </row>
    <row r="328" spans="14:15" ht="12.75">
      <c r="N328" s="70"/>
      <c r="O328" s="9" t="s">
        <v>413</v>
      </c>
    </row>
    <row r="329" spans="14:15" ht="12.75">
      <c r="N329" s="70"/>
      <c r="O329" s="9" t="s">
        <v>412</v>
      </c>
    </row>
    <row r="330" spans="14:15" ht="12.75">
      <c r="N330" s="70"/>
      <c r="O330" s="9" t="s">
        <v>411</v>
      </c>
    </row>
    <row r="331" spans="14:15" ht="12.75">
      <c r="N331" s="70"/>
      <c r="O331" s="9" t="s">
        <v>410</v>
      </c>
    </row>
    <row r="332" spans="14:15" ht="12.75">
      <c r="N332" s="70"/>
      <c r="O332" s="9" t="s">
        <v>409</v>
      </c>
    </row>
    <row r="333" spans="14:15" ht="12.75">
      <c r="N333" s="70"/>
      <c r="O333" s="9" t="s">
        <v>408</v>
      </c>
    </row>
    <row r="334" spans="14:15" ht="12.75">
      <c r="N334" s="70"/>
      <c r="O334" s="9" t="s">
        <v>407</v>
      </c>
    </row>
    <row r="335" spans="14:15" ht="12.75">
      <c r="N335" s="70"/>
      <c r="O335" s="9" t="s">
        <v>406</v>
      </c>
    </row>
    <row r="336" spans="14:15" ht="12.75">
      <c r="N336" s="70"/>
      <c r="O336" s="9" t="s">
        <v>405</v>
      </c>
    </row>
    <row r="337" spans="14:15" ht="12.75">
      <c r="N337" s="70"/>
      <c r="O337" s="9" t="s">
        <v>404</v>
      </c>
    </row>
    <row r="338" spans="14:15" ht="12.75">
      <c r="N338" s="70"/>
      <c r="O338" s="9" t="s">
        <v>403</v>
      </c>
    </row>
    <row r="339" spans="14:15" ht="12.75">
      <c r="N339" s="70"/>
      <c r="O339" s="9" t="s">
        <v>402</v>
      </c>
    </row>
    <row r="340" spans="14:15" ht="12.75">
      <c r="N340" s="70"/>
      <c r="O340" s="9" t="s">
        <v>401</v>
      </c>
    </row>
    <row r="341" spans="14:15" ht="12.75">
      <c r="N341" s="70"/>
      <c r="O341" s="9" t="s">
        <v>400</v>
      </c>
    </row>
    <row r="342" spans="14:15" ht="12.75">
      <c r="N342" s="70"/>
      <c r="O342" s="9" t="s">
        <v>399</v>
      </c>
    </row>
    <row r="343" spans="14:15" ht="12.75">
      <c r="N343" s="70"/>
      <c r="O343" s="9" t="s">
        <v>398</v>
      </c>
    </row>
    <row r="344" spans="14:15" ht="12.75">
      <c r="N344" s="70"/>
      <c r="O344" s="9" t="s">
        <v>397</v>
      </c>
    </row>
    <row r="345" spans="14:15" ht="12.75">
      <c r="N345" s="70"/>
      <c r="O345" s="9" t="s">
        <v>396</v>
      </c>
    </row>
    <row r="346" spans="14:15" ht="12.75">
      <c r="N346" s="70"/>
      <c r="O346" s="9" t="s">
        <v>395</v>
      </c>
    </row>
    <row r="347" spans="14:15" ht="12.75">
      <c r="N347" s="70"/>
      <c r="O347" s="9" t="s">
        <v>394</v>
      </c>
    </row>
    <row r="348" spans="14:15" ht="12.75">
      <c r="N348" s="70"/>
      <c r="O348" s="9" t="s">
        <v>393</v>
      </c>
    </row>
    <row r="349" spans="14:15" ht="12.75">
      <c r="N349" s="70"/>
      <c r="O349" s="9" t="s">
        <v>392</v>
      </c>
    </row>
    <row r="350" spans="14:15" ht="12.75">
      <c r="N350" s="70"/>
      <c r="O350" s="9" t="s">
        <v>391</v>
      </c>
    </row>
    <row r="351" spans="14:15" ht="12.75">
      <c r="N351" s="70"/>
      <c r="O351" s="9" t="s">
        <v>390</v>
      </c>
    </row>
    <row r="352" spans="14:15" ht="12.75">
      <c r="N352" s="70"/>
      <c r="O352" s="9" t="s">
        <v>389</v>
      </c>
    </row>
    <row r="353" spans="14:15" ht="12.75">
      <c r="N353" s="70"/>
      <c r="O353" s="9" t="s">
        <v>388</v>
      </c>
    </row>
    <row r="354" spans="14:15" ht="12.75">
      <c r="N354" s="70"/>
      <c r="O354" s="9" t="s">
        <v>387</v>
      </c>
    </row>
    <row r="355" spans="14:15" ht="12.75">
      <c r="N355" s="70"/>
      <c r="O355" s="9" t="s">
        <v>386</v>
      </c>
    </row>
    <row r="356" spans="14:15" ht="12.75">
      <c r="N356" s="70"/>
      <c r="O356" s="9" t="s">
        <v>385</v>
      </c>
    </row>
    <row r="357" spans="14:15" ht="12.75">
      <c r="N357" s="70"/>
      <c r="O357" s="9" t="s">
        <v>384</v>
      </c>
    </row>
    <row r="358" spans="14:15" ht="12.75">
      <c r="N358" s="70"/>
      <c r="O358" s="9" t="s">
        <v>383</v>
      </c>
    </row>
    <row r="359" spans="14:15" ht="12.75">
      <c r="N359" s="70"/>
      <c r="O359" s="9" t="s">
        <v>382</v>
      </c>
    </row>
    <row r="360" spans="14:15" ht="12.75">
      <c r="N360" s="70"/>
      <c r="O360" s="9" t="s">
        <v>381</v>
      </c>
    </row>
    <row r="361" spans="14:15" ht="12.75">
      <c r="N361" s="70"/>
      <c r="O361" s="9" t="s">
        <v>380</v>
      </c>
    </row>
    <row r="362" spans="14:15" ht="12.75">
      <c r="N362" s="70"/>
      <c r="O362" s="9" t="s">
        <v>379</v>
      </c>
    </row>
    <row r="363" spans="14:15" ht="12.75">
      <c r="N363" s="70"/>
      <c r="O363" s="9" t="s">
        <v>378</v>
      </c>
    </row>
    <row r="364" spans="14:15" ht="12.75">
      <c r="N364" s="70"/>
      <c r="O364" s="9" t="s">
        <v>377</v>
      </c>
    </row>
    <row r="365" spans="14:15" ht="12.75">
      <c r="N365" s="70"/>
      <c r="O365" s="9" t="s">
        <v>376</v>
      </c>
    </row>
    <row r="366" spans="14:15" ht="12.75">
      <c r="N366" s="70"/>
      <c r="O366" s="9" t="s">
        <v>375</v>
      </c>
    </row>
    <row r="367" spans="14:15" ht="12.75">
      <c r="N367" s="70"/>
      <c r="O367" s="9" t="s">
        <v>374</v>
      </c>
    </row>
    <row r="368" spans="14:15" ht="12.75">
      <c r="N368" s="70"/>
      <c r="O368" s="9" t="s">
        <v>373</v>
      </c>
    </row>
    <row r="369" spans="14:15" ht="12.75">
      <c r="N369" s="70"/>
      <c r="O369" s="9" t="s">
        <v>372</v>
      </c>
    </row>
    <row r="370" spans="14:15" ht="12.75">
      <c r="N370" s="70"/>
      <c r="O370" s="9" t="s">
        <v>371</v>
      </c>
    </row>
    <row r="371" spans="14:15" ht="12.75">
      <c r="N371" s="70"/>
      <c r="O371" s="9" t="s">
        <v>370</v>
      </c>
    </row>
    <row r="372" spans="14:15" ht="12.75">
      <c r="N372" s="70"/>
      <c r="O372" s="9" t="s">
        <v>369</v>
      </c>
    </row>
    <row r="373" spans="14:15" ht="12.75">
      <c r="N373" s="70"/>
      <c r="O373" s="9" t="s">
        <v>368</v>
      </c>
    </row>
    <row r="374" spans="14:15" ht="12.75">
      <c r="N374" s="70"/>
      <c r="O374" s="9" t="s">
        <v>367</v>
      </c>
    </row>
    <row r="375" spans="14:15" ht="12.75">
      <c r="N375" s="70"/>
      <c r="O375" s="9" t="s">
        <v>366</v>
      </c>
    </row>
    <row r="376" spans="14:15" ht="12.75">
      <c r="N376" s="70"/>
      <c r="O376" s="9" t="s">
        <v>365</v>
      </c>
    </row>
    <row r="377" spans="14:15" ht="12.75">
      <c r="N377" s="70"/>
      <c r="O377" s="9" t="s">
        <v>364</v>
      </c>
    </row>
    <row r="378" spans="14:15" ht="12.75">
      <c r="N378" s="70"/>
      <c r="O378" s="9" t="s">
        <v>363</v>
      </c>
    </row>
    <row r="379" spans="14:15" ht="12.75">
      <c r="N379" s="70"/>
      <c r="O379" s="9" t="s">
        <v>362</v>
      </c>
    </row>
    <row r="380" spans="14:15" ht="12.75">
      <c r="N380" s="70"/>
      <c r="O380" s="9" t="s">
        <v>361</v>
      </c>
    </row>
    <row r="381" spans="14:15" ht="12.75">
      <c r="N381" s="70"/>
      <c r="O381" s="9" t="s">
        <v>360</v>
      </c>
    </row>
    <row r="382" spans="14:15" ht="12.75">
      <c r="N382" s="70"/>
      <c r="O382" s="9" t="s">
        <v>359</v>
      </c>
    </row>
    <row r="383" spans="14:15" ht="12.75">
      <c r="N383" s="70"/>
      <c r="O383" s="9" t="s">
        <v>358</v>
      </c>
    </row>
    <row r="384" spans="14:15" ht="12.75">
      <c r="N384" s="70"/>
      <c r="O384" s="9" t="s">
        <v>357</v>
      </c>
    </row>
    <row r="385" spans="14:15" ht="12.75">
      <c r="N385" s="70"/>
      <c r="O385" s="9" t="s">
        <v>356</v>
      </c>
    </row>
    <row r="386" spans="14:15" ht="12.75">
      <c r="N386" s="70"/>
      <c r="O386" s="9" t="s">
        <v>355</v>
      </c>
    </row>
    <row r="387" spans="14:15" ht="12.75">
      <c r="N387" s="70"/>
      <c r="O387" s="9" t="s">
        <v>354</v>
      </c>
    </row>
    <row r="388" spans="14:15" ht="12.75">
      <c r="N388" s="70"/>
      <c r="O388" s="9" t="s">
        <v>353</v>
      </c>
    </row>
    <row r="389" spans="14:15" ht="12.75">
      <c r="N389" s="70"/>
      <c r="O389" s="9" t="s">
        <v>352</v>
      </c>
    </row>
    <row r="390" spans="14:15" ht="12.75">
      <c r="N390" s="70"/>
      <c r="O390" s="9" t="s">
        <v>351</v>
      </c>
    </row>
    <row r="391" spans="14:15" ht="12.75">
      <c r="N391" s="70"/>
      <c r="O391" s="9" t="s">
        <v>350</v>
      </c>
    </row>
    <row r="392" spans="14:15" ht="12.75">
      <c r="N392" s="70"/>
      <c r="O392" s="9" t="s">
        <v>349</v>
      </c>
    </row>
    <row r="393" spans="14:15" ht="12.75">
      <c r="N393" s="70"/>
      <c r="O393" s="9" t="s">
        <v>348</v>
      </c>
    </row>
    <row r="394" spans="14:15" ht="12.75">
      <c r="N394" s="70"/>
      <c r="O394" s="9" t="s">
        <v>347</v>
      </c>
    </row>
    <row r="395" spans="14:15" ht="12.75">
      <c r="N395" s="70"/>
      <c r="O395" s="9" t="s">
        <v>346</v>
      </c>
    </row>
    <row r="396" spans="14:15" ht="12.75">
      <c r="N396" s="70"/>
      <c r="O396" s="9" t="s">
        <v>345</v>
      </c>
    </row>
    <row r="397" spans="14:15" ht="12.75">
      <c r="N397" s="70"/>
      <c r="O397" s="9" t="s">
        <v>344</v>
      </c>
    </row>
    <row r="398" spans="14:15" ht="12.75">
      <c r="N398" s="70"/>
      <c r="O398" s="9" t="s">
        <v>343</v>
      </c>
    </row>
    <row r="399" spans="14:15" ht="12.75">
      <c r="N399" s="70"/>
      <c r="O399" s="9" t="s">
        <v>342</v>
      </c>
    </row>
    <row r="400" spans="14:15" ht="12.75">
      <c r="N400" s="70"/>
      <c r="O400" s="9" t="s">
        <v>341</v>
      </c>
    </row>
    <row r="401" spans="14:15" ht="12.75">
      <c r="N401" s="70"/>
      <c r="O401" s="9" t="s">
        <v>340</v>
      </c>
    </row>
    <row r="402" spans="14:15" ht="12.75">
      <c r="N402" s="70"/>
      <c r="O402" s="9" t="s">
        <v>339</v>
      </c>
    </row>
    <row r="403" spans="14:15" ht="12.75">
      <c r="N403" s="70"/>
      <c r="O403" s="9" t="s">
        <v>338</v>
      </c>
    </row>
    <row r="404" spans="14:15" ht="12.75">
      <c r="N404" s="70"/>
      <c r="O404" s="9" t="s">
        <v>337</v>
      </c>
    </row>
    <row r="405" spans="14:15" ht="12.75">
      <c r="N405" s="70"/>
      <c r="O405" s="9" t="s">
        <v>336</v>
      </c>
    </row>
    <row r="406" spans="14:15" ht="12.75">
      <c r="N406" s="70"/>
      <c r="O406" s="9" t="s">
        <v>335</v>
      </c>
    </row>
    <row r="407" spans="14:15" ht="12.75">
      <c r="N407" s="70"/>
      <c r="O407" s="9" t="s">
        <v>334</v>
      </c>
    </row>
    <row r="408" spans="14:15" ht="12.75">
      <c r="N408" s="70"/>
      <c r="O408" s="9" t="s">
        <v>333</v>
      </c>
    </row>
    <row r="409" spans="14:15" ht="12.75">
      <c r="N409" s="70"/>
      <c r="O409" s="9" t="s">
        <v>332</v>
      </c>
    </row>
    <row r="410" spans="14:15" ht="12.75">
      <c r="N410" s="70"/>
      <c r="O410" s="9" t="s">
        <v>331</v>
      </c>
    </row>
    <row r="411" spans="14:15" ht="12.75">
      <c r="N411" s="70"/>
      <c r="O411" s="9" t="s">
        <v>330</v>
      </c>
    </row>
    <row r="412" spans="14:15" ht="12.75">
      <c r="N412" s="70"/>
      <c r="O412" s="9" t="s">
        <v>329</v>
      </c>
    </row>
    <row r="413" spans="14:15" ht="12.75">
      <c r="N413" s="70"/>
      <c r="O413" s="9" t="s">
        <v>328</v>
      </c>
    </row>
    <row r="414" spans="14:15" ht="12.75">
      <c r="N414" s="70"/>
      <c r="O414" s="9" t="s">
        <v>327</v>
      </c>
    </row>
    <row r="415" spans="14:15" ht="12.75">
      <c r="N415" s="70"/>
      <c r="O415" s="9" t="s">
        <v>326</v>
      </c>
    </row>
    <row r="416" spans="14:15" ht="12.75">
      <c r="N416" s="70"/>
      <c r="O416" s="9" t="s">
        <v>325</v>
      </c>
    </row>
    <row r="417" spans="14:15" ht="12.75">
      <c r="N417" s="70"/>
      <c r="O417" s="9" t="s">
        <v>324</v>
      </c>
    </row>
    <row r="418" spans="14:15" ht="12.75">
      <c r="N418" s="70"/>
      <c r="O418" s="9" t="s">
        <v>323</v>
      </c>
    </row>
    <row r="419" spans="14:15" ht="12.75">
      <c r="N419" s="70"/>
      <c r="O419" s="9" t="s">
        <v>322</v>
      </c>
    </row>
    <row r="420" spans="14:15" ht="12.75">
      <c r="N420" s="70"/>
      <c r="O420" s="9" t="s">
        <v>321</v>
      </c>
    </row>
    <row r="421" spans="14:15" ht="12.75">
      <c r="N421" s="70"/>
      <c r="O421" s="9" t="s">
        <v>320</v>
      </c>
    </row>
    <row r="422" spans="14:15" ht="12.75">
      <c r="N422" s="70"/>
      <c r="O422" s="9" t="s">
        <v>319</v>
      </c>
    </row>
    <row r="423" spans="14:15" ht="12.75">
      <c r="N423" s="70"/>
      <c r="O423" s="9" t="s">
        <v>318</v>
      </c>
    </row>
    <row r="424" spans="14:15" ht="12.75">
      <c r="N424" s="70"/>
      <c r="O424" s="9" t="s">
        <v>317</v>
      </c>
    </row>
    <row r="425" spans="14:15" ht="12.75">
      <c r="N425" s="70"/>
      <c r="O425" s="9" t="s">
        <v>316</v>
      </c>
    </row>
    <row r="426" spans="14:15" ht="12.75">
      <c r="N426" s="70"/>
      <c r="O426" s="9" t="s">
        <v>315</v>
      </c>
    </row>
    <row r="427" spans="14:15" ht="12.75">
      <c r="N427" s="70"/>
      <c r="O427" s="9" t="s">
        <v>314</v>
      </c>
    </row>
    <row r="428" spans="14:15" ht="12.75">
      <c r="N428" s="70"/>
      <c r="O428" s="9" t="s">
        <v>313</v>
      </c>
    </row>
    <row r="429" spans="14:15" ht="12.75">
      <c r="N429" s="70"/>
      <c r="O429" s="9" t="s">
        <v>312</v>
      </c>
    </row>
    <row r="430" spans="14:15" ht="12.75">
      <c r="N430" s="70"/>
      <c r="O430" s="9" t="s">
        <v>311</v>
      </c>
    </row>
    <row r="431" spans="14:15" ht="12.75">
      <c r="N431" s="70"/>
      <c r="O431" s="9" t="s">
        <v>310</v>
      </c>
    </row>
    <row r="432" spans="14:15" ht="12.75">
      <c r="N432" s="70"/>
      <c r="O432" s="9" t="s">
        <v>309</v>
      </c>
    </row>
    <row r="433" spans="14:15" ht="12.75">
      <c r="N433" s="70"/>
      <c r="O433" s="9" t="s">
        <v>308</v>
      </c>
    </row>
    <row r="434" spans="14:15" ht="12.75">
      <c r="N434" s="70"/>
      <c r="O434" s="9" t="s">
        <v>307</v>
      </c>
    </row>
    <row r="435" spans="14:15" ht="12.75">
      <c r="N435" s="70"/>
      <c r="O435" s="9" t="s">
        <v>306</v>
      </c>
    </row>
    <row r="436" spans="14:15" ht="12.75">
      <c r="N436" s="70"/>
      <c r="O436" s="9" t="s">
        <v>305</v>
      </c>
    </row>
    <row r="437" spans="14:15" ht="12.75">
      <c r="N437" s="70"/>
      <c r="O437" s="9" t="s">
        <v>304</v>
      </c>
    </row>
    <row r="438" spans="14:15" ht="12.75">
      <c r="N438" s="70"/>
      <c r="O438" s="9" t="s">
        <v>303</v>
      </c>
    </row>
    <row r="439" spans="14:15" ht="12.75">
      <c r="N439" s="70"/>
      <c r="O439" s="9" t="s">
        <v>302</v>
      </c>
    </row>
    <row r="440" spans="14:15" ht="12.75">
      <c r="N440" s="70"/>
      <c r="O440" s="9" t="s">
        <v>301</v>
      </c>
    </row>
    <row r="441" spans="14:15" ht="12.75">
      <c r="N441" s="70"/>
      <c r="O441" s="9" t="s">
        <v>300</v>
      </c>
    </row>
    <row r="442" spans="14:15" ht="12.75">
      <c r="N442" s="70"/>
      <c r="O442" s="9" t="s">
        <v>299</v>
      </c>
    </row>
    <row r="443" spans="14:15" ht="12.75">
      <c r="N443" s="70"/>
      <c r="O443" s="9" t="s">
        <v>298</v>
      </c>
    </row>
    <row r="444" spans="14:15" ht="12.75">
      <c r="N444" s="70"/>
      <c r="O444" s="9" t="s">
        <v>297</v>
      </c>
    </row>
    <row r="445" spans="14:15" ht="12.75">
      <c r="N445" s="70"/>
      <c r="O445" s="9" t="s">
        <v>296</v>
      </c>
    </row>
    <row r="446" spans="14:15" ht="12.75">
      <c r="N446" s="70"/>
      <c r="O446" s="9" t="s">
        <v>295</v>
      </c>
    </row>
    <row r="447" spans="14:15" ht="12.75">
      <c r="N447" s="70"/>
      <c r="O447" s="9" t="s">
        <v>294</v>
      </c>
    </row>
    <row r="448" spans="14:15" ht="12.75">
      <c r="N448" s="70"/>
      <c r="O448" s="9" t="s">
        <v>293</v>
      </c>
    </row>
    <row r="449" spans="14:15" ht="12.75">
      <c r="N449" s="70"/>
      <c r="O449" s="9" t="s">
        <v>292</v>
      </c>
    </row>
    <row r="450" spans="14:15" ht="12.75">
      <c r="N450" s="70"/>
      <c r="O450" s="9" t="s">
        <v>291</v>
      </c>
    </row>
    <row r="451" spans="14:15" ht="12.75">
      <c r="N451" s="70"/>
      <c r="O451" s="9" t="s">
        <v>290</v>
      </c>
    </row>
    <row r="452" spans="14:15" ht="12.75">
      <c r="N452" s="70"/>
      <c r="O452" s="9" t="s">
        <v>289</v>
      </c>
    </row>
    <row r="453" spans="14:15" ht="12.75">
      <c r="N453" s="70"/>
      <c r="O453" s="9" t="s">
        <v>288</v>
      </c>
    </row>
    <row r="454" spans="14:15" ht="12.75">
      <c r="N454" s="70"/>
      <c r="O454" s="9" t="s">
        <v>287</v>
      </c>
    </row>
    <row r="455" spans="14:15" ht="12.75">
      <c r="N455" s="70"/>
      <c r="O455" s="9" t="s">
        <v>286</v>
      </c>
    </row>
    <row r="456" spans="14:15" ht="12.75">
      <c r="N456" s="70"/>
      <c r="O456" s="9" t="s">
        <v>285</v>
      </c>
    </row>
    <row r="457" spans="14:15" ht="12.75">
      <c r="N457" s="70"/>
      <c r="O457" s="9" t="s">
        <v>284</v>
      </c>
    </row>
    <row r="458" spans="14:15" ht="12.75">
      <c r="N458" s="70"/>
      <c r="O458" s="9" t="s">
        <v>283</v>
      </c>
    </row>
    <row r="459" spans="14:15" ht="12.75">
      <c r="N459" s="70"/>
      <c r="O459" s="9" t="s">
        <v>282</v>
      </c>
    </row>
    <row r="460" spans="14:15" ht="12.75">
      <c r="N460" s="70"/>
      <c r="O460" s="9" t="s">
        <v>281</v>
      </c>
    </row>
    <row r="461" spans="14:15" ht="12.75">
      <c r="N461" s="70"/>
      <c r="O461" s="9" t="s">
        <v>280</v>
      </c>
    </row>
    <row r="462" spans="14:15" ht="12.75">
      <c r="N462" s="70"/>
      <c r="O462" s="9" t="s">
        <v>279</v>
      </c>
    </row>
    <row r="463" spans="14:15" ht="12.75">
      <c r="N463" s="70"/>
      <c r="O463" s="9" t="s">
        <v>278</v>
      </c>
    </row>
    <row r="464" spans="14:15" ht="12.75">
      <c r="N464" s="70"/>
      <c r="O464" s="9" t="s">
        <v>277</v>
      </c>
    </row>
    <row r="465" spans="14:15" ht="12.75">
      <c r="N465" s="70"/>
      <c r="O465" s="9" t="s">
        <v>276</v>
      </c>
    </row>
    <row r="466" spans="14:15" ht="12.75">
      <c r="N466" s="70"/>
      <c r="O466" s="9" t="s">
        <v>275</v>
      </c>
    </row>
    <row r="467" spans="14:15" ht="12.75">
      <c r="N467" s="70"/>
      <c r="O467" s="9" t="s">
        <v>274</v>
      </c>
    </row>
    <row r="468" spans="14:15" ht="12.75">
      <c r="N468" s="70"/>
      <c r="O468" s="9" t="s">
        <v>273</v>
      </c>
    </row>
    <row r="469" spans="14:15" ht="12.75">
      <c r="N469" s="70"/>
      <c r="O469" s="9" t="s">
        <v>272</v>
      </c>
    </row>
    <row r="470" spans="14:15" ht="12.75">
      <c r="N470" s="70"/>
      <c r="O470" s="9" t="s">
        <v>271</v>
      </c>
    </row>
    <row r="471" spans="14:15" ht="12.75">
      <c r="N471" s="70"/>
      <c r="O471" s="9" t="s">
        <v>270</v>
      </c>
    </row>
    <row r="472" spans="14:15" ht="12.75">
      <c r="N472" s="70"/>
      <c r="O472" s="9" t="s">
        <v>269</v>
      </c>
    </row>
    <row r="473" spans="14:15" ht="12.75">
      <c r="N473" s="70"/>
      <c r="O473" s="9" t="s">
        <v>268</v>
      </c>
    </row>
    <row r="474" spans="14:15" ht="12.75">
      <c r="N474" s="70"/>
      <c r="O474" s="9" t="s">
        <v>267</v>
      </c>
    </row>
    <row r="475" spans="14:15" ht="12.75">
      <c r="N475" s="70"/>
      <c r="O475" s="9" t="s">
        <v>266</v>
      </c>
    </row>
    <row r="476" spans="14:15" ht="12.75">
      <c r="N476" s="70"/>
      <c r="O476" s="9" t="s">
        <v>265</v>
      </c>
    </row>
    <row r="477" spans="14:15" ht="12.75">
      <c r="N477" s="70"/>
      <c r="O477" s="9" t="s">
        <v>264</v>
      </c>
    </row>
    <row r="478" spans="14:15" ht="12.75">
      <c r="N478" s="70"/>
      <c r="O478" s="9" t="s">
        <v>263</v>
      </c>
    </row>
    <row r="479" spans="14:15" ht="12.75">
      <c r="N479" s="70"/>
      <c r="O479" s="9" t="s">
        <v>262</v>
      </c>
    </row>
    <row r="480" spans="14:15" ht="12.75">
      <c r="N480" s="70"/>
      <c r="O480" s="9" t="s">
        <v>261</v>
      </c>
    </row>
    <row r="481" spans="14:15" ht="12.75">
      <c r="N481" s="70"/>
      <c r="O481" s="9" t="s">
        <v>260</v>
      </c>
    </row>
    <row r="482" spans="14:15" ht="12.75">
      <c r="N482" s="70"/>
      <c r="O482" s="9" t="s">
        <v>259</v>
      </c>
    </row>
    <row r="483" spans="14:15" ht="12.75">
      <c r="N483" s="70"/>
      <c r="O483" s="9" t="s">
        <v>258</v>
      </c>
    </row>
    <row r="484" spans="14:15" ht="12.75">
      <c r="N484" s="70"/>
      <c r="O484" s="9" t="s">
        <v>257</v>
      </c>
    </row>
    <row r="485" spans="14:15" ht="12.75">
      <c r="N485" s="70"/>
      <c r="O485" s="9" t="s">
        <v>256</v>
      </c>
    </row>
    <row r="486" spans="14:15" ht="12.75">
      <c r="N486" s="70"/>
      <c r="O486" s="9" t="s">
        <v>255</v>
      </c>
    </row>
    <row r="487" spans="14:15" ht="12.75">
      <c r="N487" s="70"/>
      <c r="O487" s="9" t="s">
        <v>254</v>
      </c>
    </row>
    <row r="488" spans="14:15" ht="12.75">
      <c r="N488" s="70"/>
      <c r="O488" s="9" t="s">
        <v>253</v>
      </c>
    </row>
    <row r="489" spans="14:15" ht="12.75">
      <c r="N489" s="70"/>
      <c r="O489" s="9" t="s">
        <v>252</v>
      </c>
    </row>
    <row r="490" spans="14:15" ht="12.75">
      <c r="N490" s="70"/>
      <c r="O490" s="9" t="s">
        <v>251</v>
      </c>
    </row>
    <row r="491" spans="14:15" ht="12.75">
      <c r="N491" s="70"/>
      <c r="O491" s="9" t="s">
        <v>250</v>
      </c>
    </row>
    <row r="492" spans="14:15" ht="12.75">
      <c r="N492" s="70"/>
      <c r="O492" s="9" t="s">
        <v>249</v>
      </c>
    </row>
    <row r="493" spans="14:15" ht="12.75">
      <c r="N493" s="70"/>
      <c r="O493" s="9" t="s">
        <v>248</v>
      </c>
    </row>
    <row r="494" spans="14:15" ht="12.75">
      <c r="N494" s="70"/>
      <c r="O494" s="9" t="s">
        <v>247</v>
      </c>
    </row>
    <row r="495" spans="14:15" ht="12.75">
      <c r="N495" s="70"/>
      <c r="O495" s="9" t="s">
        <v>246</v>
      </c>
    </row>
    <row r="496" spans="14:15" ht="12.75">
      <c r="N496" s="70"/>
      <c r="O496" s="9" t="s">
        <v>245</v>
      </c>
    </row>
    <row r="497" spans="14:15" ht="12.75">
      <c r="N497" s="70"/>
      <c r="O497" s="9" t="s">
        <v>244</v>
      </c>
    </row>
    <row r="498" spans="14:15" ht="12.75">
      <c r="N498" s="70"/>
      <c r="O498" s="9" t="s">
        <v>243</v>
      </c>
    </row>
    <row r="499" spans="14:15" ht="12.75">
      <c r="N499" s="70"/>
      <c r="O499" s="9" t="s">
        <v>242</v>
      </c>
    </row>
    <row r="500" spans="14:15" ht="12.75">
      <c r="N500" s="70"/>
      <c r="O500" s="9" t="s">
        <v>241</v>
      </c>
    </row>
    <row r="501" spans="14:15" ht="12.75">
      <c r="N501" s="70"/>
      <c r="O501" s="9" t="s">
        <v>240</v>
      </c>
    </row>
    <row r="502" spans="14:15" ht="12.75">
      <c r="N502" s="70"/>
      <c r="O502" s="9" t="s">
        <v>239</v>
      </c>
    </row>
    <row r="503" spans="14:15" ht="12.75">
      <c r="N503" s="70"/>
      <c r="O503" s="9" t="s">
        <v>238</v>
      </c>
    </row>
    <row r="504" spans="14:15" ht="12.75">
      <c r="N504" s="70"/>
      <c r="O504" s="9" t="s">
        <v>237</v>
      </c>
    </row>
    <row r="505" spans="14:15" ht="12.75">
      <c r="N505" s="70"/>
      <c r="O505" s="9" t="s">
        <v>236</v>
      </c>
    </row>
    <row r="506" spans="14:15" ht="12.75">
      <c r="N506" s="70"/>
      <c r="O506" s="9" t="s">
        <v>235</v>
      </c>
    </row>
    <row r="507" spans="14:15" ht="12.75">
      <c r="N507" s="70"/>
      <c r="O507" s="9" t="s">
        <v>234</v>
      </c>
    </row>
    <row r="508" spans="14:15" ht="12.75">
      <c r="N508" s="70"/>
      <c r="O508" s="9" t="s">
        <v>233</v>
      </c>
    </row>
    <row r="509" spans="14:15" ht="12.75">
      <c r="N509" s="70"/>
      <c r="O509" s="9" t="s">
        <v>232</v>
      </c>
    </row>
    <row r="510" spans="14:15" ht="12.75">
      <c r="N510" s="70"/>
      <c r="O510" s="9" t="s">
        <v>231</v>
      </c>
    </row>
    <row r="511" spans="14:15" ht="12.75">
      <c r="N511" s="70"/>
      <c r="O511" s="9" t="s">
        <v>230</v>
      </c>
    </row>
    <row r="512" spans="14:15" ht="12.75">
      <c r="N512" s="70"/>
      <c r="O512" s="9" t="s">
        <v>229</v>
      </c>
    </row>
    <row r="513" spans="14:15" ht="12.75">
      <c r="N513" s="70"/>
      <c r="O513" s="9" t="s">
        <v>228</v>
      </c>
    </row>
    <row r="514" spans="14:15" ht="12.75">
      <c r="N514" s="70"/>
      <c r="O514" s="9" t="s">
        <v>227</v>
      </c>
    </row>
    <row r="515" spans="14:15" ht="12.75">
      <c r="N515" s="70"/>
      <c r="O515" s="9" t="s">
        <v>226</v>
      </c>
    </row>
    <row r="516" spans="14:15" ht="12.75">
      <c r="N516" s="70"/>
      <c r="O516" s="9" t="s">
        <v>225</v>
      </c>
    </row>
    <row r="517" spans="14:15" ht="12.75">
      <c r="N517" s="70"/>
      <c r="O517" s="9" t="s">
        <v>224</v>
      </c>
    </row>
    <row r="518" spans="14:15" ht="12.75">
      <c r="N518" s="70"/>
      <c r="O518" s="9" t="s">
        <v>223</v>
      </c>
    </row>
    <row r="519" spans="14:15" ht="12.75">
      <c r="N519" s="70"/>
      <c r="O519" s="9" t="s">
        <v>222</v>
      </c>
    </row>
    <row r="520" spans="14:15" ht="12.75">
      <c r="N520" s="70"/>
      <c r="O520" s="9" t="s">
        <v>221</v>
      </c>
    </row>
    <row r="521" spans="14:15" ht="12.75">
      <c r="N521" s="70"/>
      <c r="O521" s="9" t="s">
        <v>220</v>
      </c>
    </row>
    <row r="522" spans="14:15" ht="12.75">
      <c r="N522" s="70"/>
      <c r="O522" s="9" t="s">
        <v>219</v>
      </c>
    </row>
    <row r="523" spans="14:15" ht="12.75">
      <c r="N523" s="70"/>
      <c r="O523" s="9" t="s">
        <v>218</v>
      </c>
    </row>
    <row r="524" spans="14:15" ht="12.75">
      <c r="N524" s="70"/>
      <c r="O524" s="9" t="s">
        <v>217</v>
      </c>
    </row>
    <row r="525" spans="14:15" ht="12.75">
      <c r="N525" s="70"/>
      <c r="O525" s="9" t="s">
        <v>216</v>
      </c>
    </row>
    <row r="526" spans="14:15" ht="12.75">
      <c r="N526" s="70"/>
      <c r="O526" s="9" t="s">
        <v>215</v>
      </c>
    </row>
    <row r="527" spans="14:15" ht="12.75">
      <c r="N527" s="70"/>
      <c r="O527" s="9" t="s">
        <v>214</v>
      </c>
    </row>
    <row r="528" spans="14:15" ht="12.75">
      <c r="N528" s="70"/>
      <c r="O528" s="9" t="s">
        <v>213</v>
      </c>
    </row>
    <row r="529" spans="14:15" ht="12.75">
      <c r="N529" s="70"/>
      <c r="O529" s="9" t="s">
        <v>212</v>
      </c>
    </row>
    <row r="530" spans="14:15" ht="12.75">
      <c r="N530" s="70"/>
      <c r="O530" s="9" t="s">
        <v>211</v>
      </c>
    </row>
    <row r="531" spans="14:15" ht="12.75">
      <c r="N531" s="70"/>
      <c r="O531" s="9" t="s">
        <v>210</v>
      </c>
    </row>
    <row r="532" spans="14:15" ht="12.75">
      <c r="N532" s="70"/>
      <c r="O532" s="9" t="s">
        <v>209</v>
      </c>
    </row>
    <row r="533" spans="14:15" ht="12.75">
      <c r="N533" s="70"/>
      <c r="O533" s="9" t="s">
        <v>208</v>
      </c>
    </row>
    <row r="534" spans="14:15" ht="12.75">
      <c r="N534" s="70"/>
      <c r="O534" s="9" t="s">
        <v>207</v>
      </c>
    </row>
    <row r="535" spans="14:15" ht="12.75">
      <c r="N535" s="70"/>
      <c r="O535" s="9" t="s">
        <v>206</v>
      </c>
    </row>
    <row r="536" spans="14:15" ht="12.75">
      <c r="N536" s="70"/>
      <c r="O536" s="9" t="s">
        <v>205</v>
      </c>
    </row>
    <row r="537" spans="14:15" ht="12.75">
      <c r="N537" s="70"/>
      <c r="O537" s="9" t="s">
        <v>204</v>
      </c>
    </row>
    <row r="538" spans="14:15" ht="12.75">
      <c r="N538" s="70"/>
      <c r="O538" s="9" t="s">
        <v>203</v>
      </c>
    </row>
    <row r="539" spans="14:15" ht="12.75">
      <c r="N539" s="70"/>
      <c r="O539" s="9" t="s">
        <v>202</v>
      </c>
    </row>
    <row r="540" spans="14:15" ht="12.75">
      <c r="N540" s="70"/>
      <c r="O540" s="9" t="s">
        <v>201</v>
      </c>
    </row>
    <row r="541" spans="14:15" ht="12.75">
      <c r="N541" s="70"/>
      <c r="O541" s="9" t="s">
        <v>200</v>
      </c>
    </row>
    <row r="542" spans="14:15" ht="12.75">
      <c r="N542" s="70"/>
      <c r="O542" s="9" t="s">
        <v>199</v>
      </c>
    </row>
    <row r="543" spans="14:15" ht="12.75">
      <c r="N543" s="70"/>
      <c r="O543" s="9" t="s">
        <v>198</v>
      </c>
    </row>
    <row r="544" spans="14:15" ht="12.75">
      <c r="N544" s="70"/>
      <c r="O544" s="9" t="s">
        <v>197</v>
      </c>
    </row>
    <row r="545" spans="14:15" ht="12.75">
      <c r="N545" s="70"/>
      <c r="O545" s="9" t="s">
        <v>196</v>
      </c>
    </row>
    <row r="546" spans="14:15" ht="12.75">
      <c r="N546" s="70"/>
      <c r="O546" s="9" t="s">
        <v>195</v>
      </c>
    </row>
    <row r="547" spans="14:15" ht="12.75">
      <c r="N547" s="70"/>
      <c r="O547" s="9" t="s">
        <v>194</v>
      </c>
    </row>
    <row r="548" spans="14:15" ht="12.75">
      <c r="N548" s="70"/>
      <c r="O548" s="9" t="s">
        <v>193</v>
      </c>
    </row>
    <row r="549" spans="14:15" ht="12.75">
      <c r="N549" s="70"/>
      <c r="O549" s="9" t="s">
        <v>192</v>
      </c>
    </row>
    <row r="550" spans="14:15" ht="12.75">
      <c r="N550" s="70"/>
      <c r="O550" s="9" t="s">
        <v>191</v>
      </c>
    </row>
    <row r="551" spans="14:15" ht="12.75">
      <c r="N551" s="70"/>
      <c r="O551" s="9" t="s">
        <v>190</v>
      </c>
    </row>
    <row r="552" spans="14:15" ht="12.75">
      <c r="N552" s="70"/>
      <c r="O552" s="9" t="s">
        <v>189</v>
      </c>
    </row>
    <row r="553" spans="14:15" ht="12.75">
      <c r="N553" s="70"/>
      <c r="O553" s="9" t="s">
        <v>188</v>
      </c>
    </row>
    <row r="554" spans="14:15" ht="12.75">
      <c r="N554" s="70"/>
      <c r="O554" s="9" t="s">
        <v>187</v>
      </c>
    </row>
    <row r="555" spans="14:15" ht="12.75">
      <c r="N555" s="70"/>
      <c r="O555" s="9" t="s">
        <v>186</v>
      </c>
    </row>
    <row r="556" spans="14:15" ht="12.75">
      <c r="N556" s="70"/>
      <c r="O556" s="9" t="s">
        <v>185</v>
      </c>
    </row>
    <row r="557" spans="14:15" ht="12.75">
      <c r="N557" s="70"/>
      <c r="O557" s="9" t="s">
        <v>184</v>
      </c>
    </row>
    <row r="558" spans="14:15" ht="12.75">
      <c r="N558" s="70"/>
      <c r="O558" s="9" t="s">
        <v>183</v>
      </c>
    </row>
    <row r="559" spans="14:15" ht="12.75">
      <c r="N559" s="70"/>
      <c r="O559" s="9" t="s">
        <v>182</v>
      </c>
    </row>
    <row r="560" spans="14:15" ht="12.75">
      <c r="N560" s="70"/>
      <c r="O560" s="9" t="s">
        <v>181</v>
      </c>
    </row>
    <row r="561" spans="14:15" ht="12.75">
      <c r="N561" s="70"/>
      <c r="O561" s="9" t="s">
        <v>180</v>
      </c>
    </row>
    <row r="562" spans="14:15" ht="12.75">
      <c r="N562" s="70"/>
      <c r="O562" s="9" t="s">
        <v>179</v>
      </c>
    </row>
    <row r="563" spans="14:15" ht="12.75">
      <c r="N563" s="70"/>
      <c r="O563" s="9" t="s">
        <v>178</v>
      </c>
    </row>
    <row r="564" spans="14:15" ht="12.75">
      <c r="N564" s="70"/>
      <c r="O564" s="9" t="s">
        <v>177</v>
      </c>
    </row>
    <row r="565" spans="14:15" ht="12.75">
      <c r="N565" s="70"/>
      <c r="O565" s="9" t="s">
        <v>176</v>
      </c>
    </row>
    <row r="566" spans="14:15" ht="12.75">
      <c r="N566" s="70"/>
      <c r="O566" s="9" t="s">
        <v>175</v>
      </c>
    </row>
    <row r="567" spans="14:15" ht="12.75">
      <c r="N567" s="70"/>
      <c r="O567" s="9" t="s">
        <v>174</v>
      </c>
    </row>
    <row r="568" spans="14:15" ht="12.75">
      <c r="N568" s="70"/>
      <c r="O568" s="9" t="s">
        <v>173</v>
      </c>
    </row>
    <row r="569" spans="14:15" ht="12.75">
      <c r="N569" s="70"/>
      <c r="O569" s="9" t="s">
        <v>172</v>
      </c>
    </row>
    <row r="570" spans="14:15" ht="12.75">
      <c r="N570" s="70"/>
      <c r="O570" s="9" t="s">
        <v>171</v>
      </c>
    </row>
    <row r="571" spans="14:15" ht="12.75">
      <c r="N571" s="70"/>
      <c r="O571" s="9" t="s">
        <v>170</v>
      </c>
    </row>
    <row r="572" spans="14:15" ht="12.75">
      <c r="N572" s="70"/>
      <c r="O572" s="9" t="s">
        <v>169</v>
      </c>
    </row>
    <row r="573" spans="14:15" ht="12.75">
      <c r="N573" s="70"/>
      <c r="O573" s="9" t="s">
        <v>168</v>
      </c>
    </row>
    <row r="574" spans="14:15" ht="12.75">
      <c r="N574" s="70"/>
      <c r="O574" s="9" t="s">
        <v>167</v>
      </c>
    </row>
    <row r="575" spans="14:15" ht="12.75">
      <c r="N575" s="70"/>
      <c r="O575" s="9" t="s">
        <v>166</v>
      </c>
    </row>
    <row r="576" spans="14:15" ht="12.75">
      <c r="N576" s="70"/>
      <c r="O576" s="9" t="s">
        <v>165</v>
      </c>
    </row>
    <row r="577" spans="14:15" ht="12.75">
      <c r="N577" s="70"/>
      <c r="O577" s="9" t="s">
        <v>164</v>
      </c>
    </row>
    <row r="578" spans="14:15" ht="12.75">
      <c r="N578" s="70"/>
      <c r="O578" s="9" t="s">
        <v>163</v>
      </c>
    </row>
    <row r="579" spans="14:15" ht="12.75">
      <c r="N579" s="70"/>
      <c r="O579" s="9" t="s">
        <v>162</v>
      </c>
    </row>
    <row r="580" spans="14:15" ht="12.75">
      <c r="N580" s="70"/>
      <c r="O580" s="9" t="s">
        <v>161</v>
      </c>
    </row>
    <row r="581" spans="14:15" ht="12.75">
      <c r="N581" s="70"/>
      <c r="O581" s="9" t="s">
        <v>160</v>
      </c>
    </row>
    <row r="582" spans="14:15" ht="12.75">
      <c r="N582" s="70"/>
      <c r="O582" s="9" t="s">
        <v>159</v>
      </c>
    </row>
    <row r="583" spans="14:15" ht="12.75">
      <c r="N583" s="70"/>
      <c r="O583" s="9" t="s">
        <v>158</v>
      </c>
    </row>
    <row r="584" spans="14:15" ht="12.75">
      <c r="N584" s="70"/>
      <c r="O584" s="9" t="s">
        <v>157</v>
      </c>
    </row>
    <row r="585" spans="14:15" ht="12.75">
      <c r="N585" s="70"/>
      <c r="O585" s="9" t="s">
        <v>156</v>
      </c>
    </row>
    <row r="586" spans="14:15" ht="12.75">
      <c r="N586" s="70"/>
      <c r="O586" s="9" t="s">
        <v>155</v>
      </c>
    </row>
    <row r="587" spans="14:15" ht="12.75">
      <c r="N587" s="70"/>
      <c r="O587" s="9" t="s">
        <v>154</v>
      </c>
    </row>
    <row r="588" spans="14:15" ht="12.75">
      <c r="N588" s="70"/>
      <c r="O588" s="9" t="s">
        <v>153</v>
      </c>
    </row>
    <row r="589" spans="14:15" ht="12.75">
      <c r="N589" s="70"/>
      <c r="O589" s="9" t="s">
        <v>152</v>
      </c>
    </row>
    <row r="590" spans="14:15" ht="12.75">
      <c r="N590" s="70"/>
      <c r="O590" s="9" t="s">
        <v>151</v>
      </c>
    </row>
    <row r="591" spans="14:15" ht="12.75">
      <c r="N591" s="70"/>
      <c r="O591" s="9" t="s">
        <v>150</v>
      </c>
    </row>
    <row r="592" spans="14:15" ht="12.75">
      <c r="N592" s="70"/>
      <c r="O592" s="9" t="s">
        <v>149</v>
      </c>
    </row>
    <row r="593" spans="14:15" ht="12.75">
      <c r="N593" s="70"/>
      <c r="O593" s="9" t="s">
        <v>148</v>
      </c>
    </row>
    <row r="594" spans="14:15" ht="12.75">
      <c r="N594" s="70"/>
      <c r="O594" s="9" t="s">
        <v>147</v>
      </c>
    </row>
    <row r="595" spans="14:15" ht="12.75">
      <c r="N595" s="70"/>
      <c r="O595" s="9" t="s">
        <v>146</v>
      </c>
    </row>
    <row r="596" spans="14:15" ht="12.75">
      <c r="N596" s="70"/>
      <c r="O596" s="9" t="s">
        <v>145</v>
      </c>
    </row>
    <row r="597" spans="14:15" ht="12.75">
      <c r="N597" s="70"/>
      <c r="O597" s="9" t="s">
        <v>144</v>
      </c>
    </row>
    <row r="598" spans="14:15" ht="12.75">
      <c r="N598" s="70"/>
      <c r="O598" s="9" t="s">
        <v>143</v>
      </c>
    </row>
    <row r="599" spans="14:15" ht="12.75">
      <c r="N599" s="70"/>
      <c r="O599" s="9" t="s">
        <v>142</v>
      </c>
    </row>
    <row r="600" spans="14:15" ht="12.75">
      <c r="N600" s="70"/>
      <c r="O600" s="9" t="s">
        <v>141</v>
      </c>
    </row>
    <row r="601" spans="14:15" ht="12.75">
      <c r="N601" s="70"/>
      <c r="O601" s="9" t="s">
        <v>140</v>
      </c>
    </row>
    <row r="602" spans="14:15" ht="12.75">
      <c r="N602" s="70"/>
      <c r="O602" s="9" t="s">
        <v>139</v>
      </c>
    </row>
    <row r="603" spans="14:15" ht="12.75">
      <c r="N603" s="70"/>
      <c r="O603" s="9" t="s">
        <v>138</v>
      </c>
    </row>
    <row r="604" spans="14:15" ht="12.75">
      <c r="N604" s="70"/>
      <c r="O604" s="9" t="s">
        <v>137</v>
      </c>
    </row>
    <row r="605" spans="14:15" ht="12.75">
      <c r="N605" s="70"/>
      <c r="O605" s="9" t="s">
        <v>136</v>
      </c>
    </row>
    <row r="606" spans="14:15" ht="12.75">
      <c r="N606" s="70"/>
      <c r="O606" s="9" t="s">
        <v>135</v>
      </c>
    </row>
    <row r="607" spans="14:15" ht="12.75">
      <c r="N607" s="70"/>
      <c r="O607" s="9" t="s">
        <v>134</v>
      </c>
    </row>
    <row r="608" spans="14:15" ht="12.75">
      <c r="N608" s="70"/>
      <c r="O608" s="9" t="s">
        <v>133</v>
      </c>
    </row>
    <row r="609" spans="14:15" ht="12.75">
      <c r="N609" s="70"/>
      <c r="O609" s="9" t="s">
        <v>132</v>
      </c>
    </row>
    <row r="610" spans="14:15" ht="12.75">
      <c r="N610" s="70"/>
      <c r="O610" s="9" t="s">
        <v>131</v>
      </c>
    </row>
    <row r="611" spans="14:15" ht="12.75">
      <c r="N611" s="70"/>
      <c r="O611" s="9" t="s">
        <v>130</v>
      </c>
    </row>
    <row r="612" spans="14:15" ht="12.75">
      <c r="N612" s="70"/>
      <c r="O612" s="9" t="s">
        <v>129</v>
      </c>
    </row>
    <row r="613" spans="14:15" ht="12.75">
      <c r="N613" s="70"/>
      <c r="O613" s="9" t="s">
        <v>128</v>
      </c>
    </row>
    <row r="614" spans="14:15" ht="12.75">
      <c r="N614" s="70"/>
      <c r="O614" s="9" t="s">
        <v>127</v>
      </c>
    </row>
    <row r="615" spans="14:15" ht="12.75">
      <c r="N615" s="70"/>
      <c r="O615" s="9" t="s">
        <v>126</v>
      </c>
    </row>
    <row r="616" spans="14:15" ht="12.75">
      <c r="N616" s="70"/>
      <c r="O616" s="9" t="s">
        <v>125</v>
      </c>
    </row>
    <row r="617" spans="14:15" ht="12.75">
      <c r="N617" s="70"/>
      <c r="O617" s="9" t="s">
        <v>124</v>
      </c>
    </row>
    <row r="618" spans="14:15" ht="12.75">
      <c r="N618" s="70"/>
      <c r="O618" s="9" t="s">
        <v>123</v>
      </c>
    </row>
    <row r="619" spans="14:15" ht="12.75">
      <c r="N619" s="70"/>
      <c r="O619" s="9" t="s">
        <v>122</v>
      </c>
    </row>
    <row r="620" spans="14:15" ht="12.75">
      <c r="N620" s="70"/>
      <c r="O620" s="9" t="s">
        <v>121</v>
      </c>
    </row>
    <row r="621" spans="14:15" ht="12.75">
      <c r="N621" s="70"/>
      <c r="O621" s="9" t="s">
        <v>120</v>
      </c>
    </row>
    <row r="622" spans="14:15" ht="12.75">
      <c r="N622" s="70"/>
      <c r="O622" s="9" t="s">
        <v>119</v>
      </c>
    </row>
    <row r="623" spans="14:15" ht="12.75">
      <c r="N623" s="70"/>
      <c r="O623" s="9" t="s">
        <v>118</v>
      </c>
    </row>
    <row r="624" spans="14:15" ht="12.75">
      <c r="N624" s="70"/>
      <c r="O624" s="9" t="s">
        <v>117</v>
      </c>
    </row>
    <row r="625" spans="14:15" ht="12.75">
      <c r="N625" s="70"/>
      <c r="O625" s="9" t="s">
        <v>116</v>
      </c>
    </row>
    <row r="626" spans="14:15" ht="12.75">
      <c r="N626" s="70"/>
      <c r="O626" s="9" t="s">
        <v>115</v>
      </c>
    </row>
    <row r="627" spans="14:15" ht="12.75">
      <c r="N627" s="70"/>
      <c r="O627" s="9" t="s">
        <v>114</v>
      </c>
    </row>
    <row r="628" spans="14:15" ht="12.75">
      <c r="N628" s="70"/>
      <c r="O628" s="9" t="s">
        <v>113</v>
      </c>
    </row>
    <row r="629" spans="14:15" ht="12.75">
      <c r="N629" s="70"/>
      <c r="O629" s="9" t="s">
        <v>112</v>
      </c>
    </row>
    <row r="630" spans="14:15" ht="12.75">
      <c r="N630" s="70"/>
      <c r="O630" s="9" t="s">
        <v>111</v>
      </c>
    </row>
    <row r="631" spans="14:15" ht="12.75">
      <c r="N631" s="70"/>
      <c r="O631" s="9" t="s">
        <v>110</v>
      </c>
    </row>
    <row r="632" spans="14:15" ht="12.75">
      <c r="N632" s="70"/>
      <c r="O632" s="9" t="s">
        <v>109</v>
      </c>
    </row>
    <row r="633" spans="14:15" ht="12.75">
      <c r="N633" s="70"/>
      <c r="O633" s="9" t="s">
        <v>108</v>
      </c>
    </row>
    <row r="634" spans="14:15" ht="12.75">
      <c r="N634" s="70"/>
      <c r="O634" s="9" t="s">
        <v>107</v>
      </c>
    </row>
    <row r="635" spans="14:15" ht="12.75">
      <c r="N635" s="70"/>
      <c r="O635" s="9" t="s">
        <v>106</v>
      </c>
    </row>
    <row r="636" spans="14:15" ht="12.75">
      <c r="N636" s="70"/>
      <c r="O636" s="9" t="s">
        <v>105</v>
      </c>
    </row>
    <row r="637" spans="14:15" ht="12.75">
      <c r="N637" s="70"/>
      <c r="O637" s="9" t="s">
        <v>104</v>
      </c>
    </row>
    <row r="638" spans="14:15" ht="12.75">
      <c r="N638" s="70"/>
      <c r="O638" s="9" t="s">
        <v>103</v>
      </c>
    </row>
    <row r="639" spans="14:15" ht="12.75">
      <c r="N639" s="70"/>
      <c r="O639" s="9" t="s">
        <v>102</v>
      </c>
    </row>
    <row r="640" spans="14:15" ht="12.75">
      <c r="N640" s="70"/>
      <c r="O640" s="9" t="s">
        <v>101</v>
      </c>
    </row>
    <row r="641" spans="14:15" ht="12.75">
      <c r="N641" s="70"/>
      <c r="O641" s="9" t="s">
        <v>100</v>
      </c>
    </row>
    <row r="642" spans="14:15" ht="12.75">
      <c r="N642" s="70"/>
      <c r="O642" s="9" t="s">
        <v>99</v>
      </c>
    </row>
    <row r="643" spans="14:15" ht="12.75">
      <c r="N643" s="70"/>
      <c r="O643" s="9" t="s">
        <v>98</v>
      </c>
    </row>
    <row r="644" spans="14:15" ht="12.75">
      <c r="N644" s="70"/>
      <c r="O644" s="9" t="s">
        <v>97</v>
      </c>
    </row>
    <row r="645" spans="14:15" ht="12.75">
      <c r="N645" s="70"/>
      <c r="O645" s="9" t="s">
        <v>96</v>
      </c>
    </row>
    <row r="646" spans="14:15" ht="12.75">
      <c r="N646" s="70"/>
      <c r="O646" s="9" t="s">
        <v>95</v>
      </c>
    </row>
    <row r="647" spans="14:15" ht="12.75">
      <c r="N647" s="70"/>
      <c r="O647" s="9" t="s">
        <v>94</v>
      </c>
    </row>
    <row r="648" spans="14:15" ht="12.75">
      <c r="N648" s="70"/>
      <c r="O648" s="9" t="s">
        <v>93</v>
      </c>
    </row>
    <row r="649" spans="14:15" ht="12.75">
      <c r="N649" s="70"/>
      <c r="O649" s="9" t="s">
        <v>92</v>
      </c>
    </row>
    <row r="650" spans="14:15" ht="12.75">
      <c r="N650" s="70"/>
      <c r="O650" s="9" t="s">
        <v>91</v>
      </c>
    </row>
    <row r="651" spans="14:15" ht="12.75">
      <c r="N651" s="70"/>
      <c r="O651" s="9" t="s">
        <v>90</v>
      </c>
    </row>
    <row r="652" spans="14:15" ht="12.75">
      <c r="N652" s="70"/>
      <c r="O652" s="9" t="s">
        <v>89</v>
      </c>
    </row>
    <row r="653" spans="14:15" ht="12.75">
      <c r="N653" s="70"/>
      <c r="O653" s="9" t="s">
        <v>88</v>
      </c>
    </row>
    <row r="654" spans="14:15" ht="12.75">
      <c r="N654" s="70"/>
      <c r="O654" s="9" t="s">
        <v>87</v>
      </c>
    </row>
    <row r="655" spans="14:15" ht="12.75">
      <c r="N655" s="70"/>
      <c r="O655" s="9" t="s">
        <v>86</v>
      </c>
    </row>
    <row r="656" spans="14:15" ht="12.75">
      <c r="N656" s="70"/>
      <c r="O656" s="9" t="s">
        <v>85</v>
      </c>
    </row>
    <row r="657" spans="14:15" ht="12.75">
      <c r="N657" s="70"/>
      <c r="O657" s="9" t="s">
        <v>84</v>
      </c>
    </row>
    <row r="658" spans="14:15" ht="12.75">
      <c r="N658" s="70"/>
      <c r="O658" s="9" t="s">
        <v>83</v>
      </c>
    </row>
    <row r="659" spans="14:15" ht="12.75">
      <c r="N659" s="70"/>
      <c r="O659" s="9" t="s">
        <v>82</v>
      </c>
    </row>
    <row r="660" spans="14:15" ht="12.75">
      <c r="N660" s="70"/>
      <c r="O660" s="9" t="s">
        <v>81</v>
      </c>
    </row>
    <row r="661" spans="14:15" ht="12.75">
      <c r="N661" s="70"/>
      <c r="O661" s="9" t="s">
        <v>80</v>
      </c>
    </row>
    <row r="662" spans="14:15" ht="12.75">
      <c r="N662" s="70"/>
      <c r="O662" s="9" t="s">
        <v>79</v>
      </c>
    </row>
    <row r="663" spans="14:15" ht="12.75">
      <c r="N663" s="70"/>
      <c r="O663" s="9" t="s">
        <v>78</v>
      </c>
    </row>
    <row r="664" spans="14:15" ht="12.75">
      <c r="N664" s="70"/>
      <c r="O664" s="9" t="s">
        <v>77</v>
      </c>
    </row>
    <row r="665" spans="14:15" ht="12.75">
      <c r="N665" s="70"/>
      <c r="O665" s="9" t="s">
        <v>76</v>
      </c>
    </row>
    <row r="666" spans="14:15" ht="12.75">
      <c r="N666" s="70"/>
      <c r="O666" s="9" t="s">
        <v>75</v>
      </c>
    </row>
    <row r="667" spans="14:15" ht="12.75">
      <c r="N667" s="70"/>
      <c r="O667" s="9" t="s">
        <v>74</v>
      </c>
    </row>
    <row r="668" spans="14:15" ht="12.75">
      <c r="N668" s="70"/>
      <c r="O668" s="9" t="s">
        <v>73</v>
      </c>
    </row>
    <row r="669" spans="14:15" ht="12.75">
      <c r="N669" s="70"/>
      <c r="O669" s="9" t="s">
        <v>72</v>
      </c>
    </row>
    <row r="670" spans="14:15" ht="12.75">
      <c r="N670" s="70"/>
      <c r="O670" s="9" t="s">
        <v>71</v>
      </c>
    </row>
    <row r="671" spans="14:15" ht="12.75">
      <c r="N671" s="70"/>
      <c r="O671" s="9" t="s">
        <v>70</v>
      </c>
    </row>
    <row r="672" spans="14:15" ht="12.75">
      <c r="N672" s="70"/>
      <c r="O672" s="9" t="s">
        <v>69</v>
      </c>
    </row>
    <row r="673" spans="14:15" ht="12.75">
      <c r="N673" s="70"/>
      <c r="O673" s="9" t="s">
        <v>68</v>
      </c>
    </row>
    <row r="674" spans="14:15" ht="12.75">
      <c r="N674" s="70"/>
      <c r="O674" s="9" t="s">
        <v>67</v>
      </c>
    </row>
    <row r="675" spans="14:15" ht="12.75">
      <c r="N675" s="70"/>
      <c r="O675" s="9" t="s">
        <v>66</v>
      </c>
    </row>
    <row r="676" spans="14:15" ht="12.75">
      <c r="N676" s="70"/>
      <c r="O676" s="9" t="s">
        <v>65</v>
      </c>
    </row>
    <row r="677" spans="14:15" ht="12.75">
      <c r="N677" s="70"/>
      <c r="O677" s="9" t="s">
        <v>64</v>
      </c>
    </row>
    <row r="678" spans="14:15" ht="12.75">
      <c r="N678" s="70"/>
      <c r="O678" s="9" t="s">
        <v>63</v>
      </c>
    </row>
    <row r="679" spans="14:15" ht="12.75">
      <c r="N679" s="70"/>
      <c r="O679" s="9" t="s">
        <v>62</v>
      </c>
    </row>
    <row r="680" spans="14:15" ht="12.75">
      <c r="N680" s="70"/>
      <c r="O680" s="9" t="s">
        <v>61</v>
      </c>
    </row>
    <row r="681" spans="14:15" ht="12.75">
      <c r="N681" s="70"/>
      <c r="O681" s="9" t="s">
        <v>60</v>
      </c>
    </row>
    <row r="682" spans="14:15" ht="12.75">
      <c r="N682" s="70"/>
      <c r="O682" s="9" t="s">
        <v>59</v>
      </c>
    </row>
    <row r="683" spans="14:15" ht="12.75">
      <c r="N683" s="70"/>
      <c r="O683" s="9" t="s">
        <v>58</v>
      </c>
    </row>
    <row r="684" spans="14:15" ht="12.75">
      <c r="N684" s="70"/>
      <c r="O684" s="9" t="s">
        <v>57</v>
      </c>
    </row>
    <row r="685" spans="14:15" ht="12.75">
      <c r="N685" s="70"/>
      <c r="O685" s="9" t="s">
        <v>56</v>
      </c>
    </row>
    <row r="686" spans="14:15" ht="12.75">
      <c r="N686" s="70"/>
      <c r="O686" s="9" t="s">
        <v>55</v>
      </c>
    </row>
    <row r="687" spans="14:15" ht="12.75">
      <c r="N687" s="70"/>
      <c r="O687" s="9" t="s">
        <v>54</v>
      </c>
    </row>
    <row r="688" spans="14:15" ht="12.75">
      <c r="N688" s="70"/>
      <c r="O688" s="9" t="s">
        <v>53</v>
      </c>
    </row>
    <row r="689" spans="14:15" ht="12.75">
      <c r="N689" s="70"/>
      <c r="O689" s="9" t="s">
        <v>52</v>
      </c>
    </row>
    <row r="690" spans="14:15" ht="12.75">
      <c r="N690" s="70"/>
      <c r="O690" s="9" t="s">
        <v>51</v>
      </c>
    </row>
    <row r="691" spans="14:15" ht="12.75">
      <c r="N691" s="70"/>
      <c r="O691" s="9" t="s">
        <v>50</v>
      </c>
    </row>
    <row r="692" spans="14:15" ht="12.75">
      <c r="N692" s="70"/>
      <c r="O692" s="9" t="s">
        <v>49</v>
      </c>
    </row>
    <row r="693" spans="14:15" ht="12.75">
      <c r="N693" s="70"/>
      <c r="O693" s="9" t="s">
        <v>48</v>
      </c>
    </row>
    <row r="694" spans="14:15" ht="12.75">
      <c r="N694" s="70"/>
      <c r="O694" s="9" t="s">
        <v>47</v>
      </c>
    </row>
    <row r="695" spans="14:15" ht="12.75">
      <c r="N695" s="70"/>
      <c r="O695" s="9" t="s">
        <v>46</v>
      </c>
    </row>
    <row r="696" spans="14:15" ht="12.75">
      <c r="N696" s="70"/>
      <c r="O696" s="9" t="s">
        <v>45</v>
      </c>
    </row>
    <row r="697" spans="14:15" ht="12.75">
      <c r="N697" s="70"/>
      <c r="O697" s="9" t="s">
        <v>44</v>
      </c>
    </row>
    <row r="698" spans="14:15" ht="12.75">
      <c r="N698" s="70"/>
      <c r="O698" s="9" t="s">
        <v>43</v>
      </c>
    </row>
    <row r="699" spans="14:15" ht="12.75">
      <c r="N699" s="70"/>
      <c r="O699" s="9" t="s">
        <v>42</v>
      </c>
    </row>
    <row r="700" spans="14:15" ht="12.75">
      <c r="N700" s="70"/>
      <c r="O700" s="9" t="s">
        <v>41</v>
      </c>
    </row>
    <row r="701" spans="14:15" ht="12.75">
      <c r="N701" s="70"/>
      <c r="O701" s="9" t="s">
        <v>40</v>
      </c>
    </row>
    <row r="702" spans="14:15" ht="12.75">
      <c r="N702" s="70"/>
      <c r="O702" s="9" t="s">
        <v>39</v>
      </c>
    </row>
    <row r="703" spans="14:15" ht="12.75">
      <c r="N703" s="70"/>
      <c r="O703" s="9" t="s">
        <v>38</v>
      </c>
    </row>
    <row r="704" spans="14:15" ht="12.75">
      <c r="N704" s="70"/>
      <c r="O704" s="9" t="s">
        <v>37</v>
      </c>
    </row>
    <row r="705" spans="14:15" ht="12.75">
      <c r="N705" s="70"/>
      <c r="O705" s="9" t="s">
        <v>36</v>
      </c>
    </row>
    <row r="706" spans="14:15" ht="12.75">
      <c r="N706" s="70"/>
      <c r="O706" s="9" t="s">
        <v>35</v>
      </c>
    </row>
    <row r="707" spans="14:15" ht="12.75">
      <c r="N707" s="70"/>
      <c r="O707" s="9" t="s">
        <v>34</v>
      </c>
    </row>
    <row r="708" spans="14:15" ht="12.75">
      <c r="N708" s="70"/>
      <c r="O708" s="9" t="s">
        <v>33</v>
      </c>
    </row>
    <row r="709" spans="14:15" ht="12.75">
      <c r="N709" s="70"/>
      <c r="O709" s="9" t="s">
        <v>32</v>
      </c>
    </row>
    <row r="710" spans="14:15" ht="12.75">
      <c r="N710" s="70"/>
      <c r="O710" s="9" t="s">
        <v>31</v>
      </c>
    </row>
    <row r="711" spans="14:15" ht="12.75">
      <c r="N711" s="70"/>
      <c r="O711" s="9" t="s">
        <v>30</v>
      </c>
    </row>
    <row r="712" spans="14:15" ht="12.75">
      <c r="N712" s="70"/>
      <c r="O712" s="9" t="s">
        <v>29</v>
      </c>
    </row>
    <row r="713" spans="14:15" ht="12.75">
      <c r="N713" s="70"/>
      <c r="O713" s="9" t="s">
        <v>28</v>
      </c>
    </row>
    <row r="714" spans="14:15" ht="12.75">
      <c r="N714" s="70"/>
      <c r="O714" s="9" t="s">
        <v>27</v>
      </c>
    </row>
    <row r="715" spans="14:15" ht="12.75">
      <c r="N715" s="70"/>
      <c r="O715" s="9" t="s">
        <v>26</v>
      </c>
    </row>
    <row r="716" spans="14:15" ht="12.75">
      <c r="N716" s="70"/>
      <c r="O716" s="9" t="s">
        <v>25</v>
      </c>
    </row>
    <row r="717" spans="14:15" ht="12.75">
      <c r="N717" s="70"/>
      <c r="O717" s="9" t="s">
        <v>24</v>
      </c>
    </row>
    <row r="718" spans="14:15" ht="12.75">
      <c r="N718" s="70"/>
      <c r="O718" s="9" t="s">
        <v>23</v>
      </c>
    </row>
    <row r="719" spans="14:15" ht="12.75">
      <c r="N719" s="70"/>
      <c r="O719" s="9" t="s">
        <v>22</v>
      </c>
    </row>
    <row r="720" spans="14:15" ht="12.75">
      <c r="N720" s="70"/>
      <c r="O720" s="9" t="s">
        <v>21</v>
      </c>
    </row>
    <row r="721" spans="14:15" ht="12.75">
      <c r="N721" s="70"/>
      <c r="O721" s="9" t="s">
        <v>20</v>
      </c>
    </row>
    <row r="722" spans="14:15" ht="12.75">
      <c r="N722" s="70"/>
      <c r="O722" s="9" t="s">
        <v>19</v>
      </c>
    </row>
    <row r="723" spans="14:15" ht="12.75">
      <c r="N723" s="70"/>
      <c r="O723" s="9" t="s">
        <v>18</v>
      </c>
    </row>
    <row r="724" spans="14:15" ht="12.75">
      <c r="N724" s="70"/>
      <c r="O724" s="9" t="s">
        <v>17</v>
      </c>
    </row>
    <row r="725" spans="14:15" ht="12.75">
      <c r="N725" s="70"/>
      <c r="O725" s="9" t="s">
        <v>16</v>
      </c>
    </row>
    <row r="726" spans="14:15" ht="12.75">
      <c r="N726" s="70"/>
      <c r="O726" s="9" t="s">
        <v>15</v>
      </c>
    </row>
    <row r="727" spans="14:15" ht="12.75">
      <c r="N727" s="70"/>
      <c r="O727" s="9" t="s">
        <v>14</v>
      </c>
    </row>
    <row r="728" spans="14:15" ht="12.75">
      <c r="N728" s="70"/>
      <c r="O728" s="9" t="s">
        <v>13</v>
      </c>
    </row>
    <row r="729" spans="14:15" ht="12.75">
      <c r="N729" s="70"/>
      <c r="O729" s="9" t="s">
        <v>12</v>
      </c>
    </row>
    <row r="730" spans="14:15" ht="12.75">
      <c r="N730" s="70"/>
      <c r="O730" s="9" t="s">
        <v>11</v>
      </c>
    </row>
    <row r="731" spans="14:15" ht="12.75">
      <c r="N731" s="70"/>
      <c r="O731" s="9" t="s">
        <v>10</v>
      </c>
    </row>
    <row r="732" spans="14:15" ht="12.75">
      <c r="N732" s="70"/>
      <c r="O732" s="9" t="s">
        <v>9</v>
      </c>
    </row>
    <row r="733" spans="14:15" ht="12.75">
      <c r="N733" s="70"/>
      <c r="O733" s="9" t="s">
        <v>8</v>
      </c>
    </row>
    <row r="734" spans="14:15" ht="12.75">
      <c r="N734" s="70"/>
      <c r="O734" s="9" t="s">
        <v>7</v>
      </c>
    </row>
    <row r="735" spans="14:15" ht="12.75">
      <c r="N735" s="70"/>
      <c r="O735" s="9" t="s">
        <v>6</v>
      </c>
    </row>
    <row r="736" spans="14:15" ht="12.75">
      <c r="N736" s="70"/>
      <c r="O736" s="9" t="s">
        <v>5</v>
      </c>
    </row>
    <row r="737" spans="14:15" ht="12.75">
      <c r="N737" s="70"/>
      <c r="O737" s="9" t="s">
        <v>4</v>
      </c>
    </row>
    <row r="738" spans="14:15" ht="12.75">
      <c r="N738" s="70"/>
      <c r="O738" s="9" t="s">
        <v>3</v>
      </c>
    </row>
    <row r="739" spans="14:15" ht="12.75">
      <c r="N739" s="70"/>
      <c r="O739" s="9" t="s">
        <v>2</v>
      </c>
    </row>
    <row r="740" spans="14:15" ht="12.75">
      <c r="N740" s="70"/>
      <c r="O740" s="9" t="s">
        <v>1</v>
      </c>
    </row>
    <row r="741" spans="14:15" ht="12.75">
      <c r="N741" s="70"/>
      <c r="O741" s="9" t="s">
        <v>0</v>
      </c>
    </row>
    <row r="742" spans="14:15" ht="12.75">
      <c r="N742" s="70"/>
      <c r="O742" s="9" t="s">
        <v>1193</v>
      </c>
    </row>
    <row r="743" spans="14:15" ht="12.75">
      <c r="N743" s="70"/>
      <c r="O743" s="9" t="s">
        <v>1192</v>
      </c>
    </row>
    <row r="744" spans="14:15" ht="12.75">
      <c r="N744" s="70"/>
      <c r="O744" s="9" t="s">
        <v>1191</v>
      </c>
    </row>
    <row r="745" spans="14:15" ht="12.75">
      <c r="N745" s="70"/>
      <c r="O745" s="9" t="s">
        <v>1190</v>
      </c>
    </row>
    <row r="746" spans="14:15" ht="12.75">
      <c r="N746" s="70"/>
      <c r="O746" s="9" t="s">
        <v>1189</v>
      </c>
    </row>
    <row r="747" spans="14:15" ht="12.75">
      <c r="N747" s="70"/>
      <c r="O747" s="9" t="s">
        <v>1188</v>
      </c>
    </row>
    <row r="748" spans="14:15" ht="12.75">
      <c r="N748" s="70"/>
      <c r="O748" s="9" t="s">
        <v>1187</v>
      </c>
    </row>
    <row r="749" spans="14:15" ht="12.75">
      <c r="N749" s="70"/>
      <c r="O749" s="9" t="s">
        <v>1186</v>
      </c>
    </row>
    <row r="750" spans="14:15" ht="12.75">
      <c r="N750" s="70"/>
      <c r="O750" s="9" t="s">
        <v>1185</v>
      </c>
    </row>
    <row r="751" spans="14:15" ht="12.75">
      <c r="N751" s="70"/>
      <c r="O751" s="9" t="s">
        <v>1184</v>
      </c>
    </row>
    <row r="752" spans="14:15" ht="12.75">
      <c r="N752" s="70"/>
      <c r="O752" s="9" t="s">
        <v>1183</v>
      </c>
    </row>
    <row r="753" spans="14:15" ht="12.75">
      <c r="N753" s="70"/>
      <c r="O753" s="9" t="s">
        <v>1182</v>
      </c>
    </row>
    <row r="754" spans="14:15" ht="12.75">
      <c r="N754" s="70"/>
      <c r="O754" s="9" t="s">
        <v>1181</v>
      </c>
    </row>
    <row r="755" spans="14:15" ht="12.75">
      <c r="N755" s="70"/>
      <c r="O755" s="9" t="s">
        <v>1180</v>
      </c>
    </row>
    <row r="756" spans="14:15" ht="12.75">
      <c r="N756" s="70"/>
      <c r="O756" s="9" t="s">
        <v>1179</v>
      </c>
    </row>
    <row r="757" spans="14:15" ht="12.75">
      <c r="N757" s="70"/>
      <c r="O757" s="9" t="s">
        <v>1178</v>
      </c>
    </row>
    <row r="758" spans="14:15" ht="12.75">
      <c r="N758" s="70"/>
      <c r="O758" s="9" t="s">
        <v>1177</v>
      </c>
    </row>
    <row r="759" spans="14:15" ht="12.75">
      <c r="N759" s="70"/>
      <c r="O759" s="9" t="s">
        <v>1176</v>
      </c>
    </row>
    <row r="760" spans="14:15" ht="12.75">
      <c r="N760" s="70"/>
      <c r="O760" s="9" t="s">
        <v>1175</v>
      </c>
    </row>
    <row r="761" spans="14:15" ht="12.75">
      <c r="N761" s="70"/>
      <c r="O761" s="9" t="s">
        <v>1174</v>
      </c>
    </row>
    <row r="762" spans="14:15" ht="12.75">
      <c r="N762" s="70"/>
      <c r="O762" s="9" t="s">
        <v>1173</v>
      </c>
    </row>
    <row r="763" spans="14:15" ht="12.75">
      <c r="N763" s="70"/>
      <c r="O763" s="9" t="s">
        <v>1172</v>
      </c>
    </row>
    <row r="764" spans="14:15" ht="12.75">
      <c r="N764" s="70"/>
      <c r="O764" s="9" t="s">
        <v>1171</v>
      </c>
    </row>
    <row r="765" spans="14:15" ht="12.75">
      <c r="N765" s="70"/>
      <c r="O765" s="9" t="s">
        <v>1170</v>
      </c>
    </row>
    <row r="766" spans="14:15" ht="12.75">
      <c r="N766" s="70"/>
      <c r="O766" s="9" t="s">
        <v>1169</v>
      </c>
    </row>
    <row r="767" spans="14:15" ht="12.75">
      <c r="N767" s="70"/>
      <c r="O767" s="9" t="s">
        <v>1168</v>
      </c>
    </row>
    <row r="768" spans="14:15" ht="12.75">
      <c r="N768" s="70"/>
      <c r="O768" s="9" t="s">
        <v>1167</v>
      </c>
    </row>
    <row r="769" spans="14:15" ht="12.75">
      <c r="N769" s="70"/>
      <c r="O769" s="9" t="s">
        <v>1166</v>
      </c>
    </row>
    <row r="770" spans="14:15" ht="12.75">
      <c r="N770" s="70"/>
      <c r="O770" s="9" t="s">
        <v>1165</v>
      </c>
    </row>
    <row r="771" spans="14:15" ht="12.75">
      <c r="N771" s="70"/>
      <c r="O771" s="9" t="s">
        <v>1164</v>
      </c>
    </row>
    <row r="772" spans="14:15" ht="12.75">
      <c r="N772" s="70"/>
      <c r="O772" s="9" t="s">
        <v>1163</v>
      </c>
    </row>
    <row r="773" spans="14:15" ht="12.75">
      <c r="N773" s="70"/>
      <c r="O773" s="9" t="s">
        <v>1162</v>
      </c>
    </row>
    <row r="774" spans="14:15" ht="12.75">
      <c r="N774" s="70"/>
      <c r="O774" s="9" t="s">
        <v>1161</v>
      </c>
    </row>
    <row r="775" spans="14:15" ht="12.75">
      <c r="N775" s="70"/>
      <c r="O775" s="9" t="s">
        <v>1160</v>
      </c>
    </row>
    <row r="776" spans="14:15" ht="12.75">
      <c r="N776" s="70"/>
      <c r="O776" s="9" t="s">
        <v>1159</v>
      </c>
    </row>
    <row r="777" spans="14:15" ht="12.75">
      <c r="N777" s="70"/>
      <c r="O777" s="9" t="s">
        <v>1158</v>
      </c>
    </row>
    <row r="778" spans="14:15" ht="12.75">
      <c r="N778" s="70"/>
      <c r="O778" s="9" t="s">
        <v>1157</v>
      </c>
    </row>
    <row r="779" spans="14:15" ht="12.75">
      <c r="N779" s="70"/>
      <c r="O779" s="9" t="s">
        <v>1156</v>
      </c>
    </row>
    <row r="780" spans="14:15" ht="12.75">
      <c r="N780" s="70"/>
      <c r="O780" s="9" t="s">
        <v>1155</v>
      </c>
    </row>
    <row r="781" spans="14:15" ht="12.75">
      <c r="N781" s="70"/>
      <c r="O781" s="9" t="s">
        <v>1154</v>
      </c>
    </row>
    <row r="782" spans="14:15" ht="12.75">
      <c r="N782" s="70"/>
      <c r="O782" s="9" t="s">
        <v>1153</v>
      </c>
    </row>
    <row r="783" spans="14:15" ht="12.75">
      <c r="N783" s="70"/>
      <c r="O783" s="9" t="s">
        <v>1152</v>
      </c>
    </row>
    <row r="784" spans="14:15" ht="12.75">
      <c r="N784" s="70"/>
      <c r="O784" s="9" t="s">
        <v>1151</v>
      </c>
    </row>
    <row r="785" spans="14:15" ht="12.75">
      <c r="N785" s="70"/>
      <c r="O785" s="9" t="s">
        <v>1150</v>
      </c>
    </row>
    <row r="786" spans="14:15" ht="12.75">
      <c r="N786" s="70"/>
      <c r="O786" s="9" t="s">
        <v>1149</v>
      </c>
    </row>
    <row r="787" spans="14:15" ht="12.75">
      <c r="N787" s="70"/>
      <c r="O787" s="9" t="s">
        <v>1148</v>
      </c>
    </row>
    <row r="788" spans="14:15" ht="12.75">
      <c r="N788" s="70"/>
      <c r="O788" s="9" t="s">
        <v>1147</v>
      </c>
    </row>
    <row r="789" spans="14:15" ht="12.75">
      <c r="N789" s="70"/>
      <c r="O789" s="9" t="s">
        <v>1146</v>
      </c>
    </row>
    <row r="790" spans="14:15" ht="12.75">
      <c r="N790" s="70"/>
      <c r="O790" s="9" t="s">
        <v>1145</v>
      </c>
    </row>
    <row r="791" spans="14:15" ht="12.75">
      <c r="N791" s="70"/>
      <c r="O791" s="9" t="s">
        <v>1144</v>
      </c>
    </row>
    <row r="792" spans="14:15" ht="12.75">
      <c r="N792" s="70"/>
      <c r="O792" s="9" t="s">
        <v>1143</v>
      </c>
    </row>
    <row r="793" spans="14:15" ht="12.75">
      <c r="N793" s="70"/>
      <c r="O793" s="9" t="s">
        <v>1142</v>
      </c>
    </row>
    <row r="794" spans="14:15" ht="12.75">
      <c r="N794" s="70"/>
      <c r="O794" s="9" t="s">
        <v>1141</v>
      </c>
    </row>
    <row r="795" spans="14:15" ht="12.75">
      <c r="N795" s="70"/>
      <c r="O795" s="9" t="s">
        <v>1140</v>
      </c>
    </row>
    <row r="796" spans="14:15" ht="12.75">
      <c r="N796" s="70"/>
      <c r="O796" s="9" t="s">
        <v>1139</v>
      </c>
    </row>
    <row r="797" spans="14:15" ht="12.75">
      <c r="N797" s="70"/>
      <c r="O797" s="9" t="s">
        <v>1138</v>
      </c>
    </row>
    <row r="798" spans="14:15" ht="12.75">
      <c r="N798" s="70"/>
      <c r="O798" s="9" t="s">
        <v>1137</v>
      </c>
    </row>
    <row r="799" spans="14:15" ht="12.75">
      <c r="N799" s="70"/>
      <c r="O799" s="9" t="s">
        <v>1136</v>
      </c>
    </row>
    <row r="800" spans="14:15" ht="12.75">
      <c r="N800" s="70"/>
      <c r="O800" s="9" t="s">
        <v>1135</v>
      </c>
    </row>
    <row r="801" spans="14:15" ht="12.75">
      <c r="N801" s="70"/>
      <c r="O801" s="9" t="s">
        <v>1134</v>
      </c>
    </row>
    <row r="802" spans="14:15" ht="12.75">
      <c r="N802" s="70"/>
      <c r="O802" s="9" t="s">
        <v>1133</v>
      </c>
    </row>
    <row r="803" spans="14:15" ht="12.75">
      <c r="N803" s="70"/>
      <c r="O803" s="9" t="s">
        <v>1132</v>
      </c>
    </row>
    <row r="804" spans="14:15" ht="12.75">
      <c r="N804" s="70"/>
      <c r="O804" s="9" t="s">
        <v>1131</v>
      </c>
    </row>
    <row r="805" spans="14:15" ht="12.75">
      <c r="N805" s="70"/>
      <c r="O805" s="9" t="s">
        <v>1130</v>
      </c>
    </row>
    <row r="806" spans="14:15" ht="12.75">
      <c r="N806" s="70"/>
      <c r="O806" s="9" t="s">
        <v>1129</v>
      </c>
    </row>
    <row r="807" spans="14:15" ht="12.75">
      <c r="N807" s="70"/>
      <c r="O807" s="9" t="s">
        <v>1128</v>
      </c>
    </row>
    <row r="808" spans="14:15" ht="12.75">
      <c r="N808" s="70"/>
      <c r="O808" s="9" t="s">
        <v>1127</v>
      </c>
    </row>
    <row r="809" spans="14:15" ht="12.75">
      <c r="N809" s="70"/>
      <c r="O809" s="9" t="s">
        <v>1126</v>
      </c>
    </row>
    <row r="810" spans="14:15" ht="12.75">
      <c r="N810" s="70"/>
      <c r="O810" s="9" t="s">
        <v>1125</v>
      </c>
    </row>
    <row r="811" spans="14:15" ht="12.75">
      <c r="N811" s="70"/>
      <c r="O811" s="9" t="s">
        <v>1124</v>
      </c>
    </row>
    <row r="812" spans="14:15" ht="12.75">
      <c r="N812" s="70"/>
      <c r="O812" s="9" t="s">
        <v>1123</v>
      </c>
    </row>
    <row r="813" spans="14:15" ht="12.75">
      <c r="N813" s="70"/>
      <c r="O813" s="9" t="s">
        <v>1122</v>
      </c>
    </row>
    <row r="814" spans="14:15" ht="12.75">
      <c r="N814" s="70"/>
      <c r="O814" s="9" t="s">
        <v>1121</v>
      </c>
    </row>
    <row r="815" spans="14:15" ht="12.75">
      <c r="N815" s="70"/>
      <c r="O815" s="9" t="s">
        <v>1120</v>
      </c>
    </row>
    <row r="816" spans="14:15" ht="12.75">
      <c r="N816" s="70"/>
      <c r="O816" s="9" t="s">
        <v>1119</v>
      </c>
    </row>
    <row r="817" spans="14:15" ht="12.75">
      <c r="N817" s="70"/>
      <c r="O817" s="9" t="s">
        <v>1118</v>
      </c>
    </row>
    <row r="818" spans="14:15" ht="12.75">
      <c r="N818" s="70"/>
      <c r="O818" s="9" t="s">
        <v>1117</v>
      </c>
    </row>
    <row r="819" spans="14:15" ht="12.75">
      <c r="N819" s="70"/>
      <c r="O819" s="9" t="s">
        <v>1116</v>
      </c>
    </row>
    <row r="820" spans="14:15" ht="12.75">
      <c r="N820" s="70"/>
      <c r="O820" s="9" t="s">
        <v>1115</v>
      </c>
    </row>
    <row r="821" spans="14:15" ht="12.75">
      <c r="N821" s="70"/>
      <c r="O821" s="9" t="s">
        <v>1114</v>
      </c>
    </row>
    <row r="822" spans="14:15" ht="12.75">
      <c r="N822" s="70"/>
      <c r="O822" s="9" t="s">
        <v>1113</v>
      </c>
    </row>
    <row r="823" spans="14:15" ht="12.75">
      <c r="N823" s="70"/>
      <c r="O823" s="9" t="s">
        <v>1112</v>
      </c>
    </row>
    <row r="824" spans="14:15" ht="12.75">
      <c r="N824" s="70"/>
      <c r="O824" s="9" t="s">
        <v>1111</v>
      </c>
    </row>
    <row r="825" spans="14:15" ht="12.75">
      <c r="N825" s="70"/>
      <c r="O825" s="9" t="s">
        <v>1110</v>
      </c>
    </row>
    <row r="826" spans="14:15" ht="12.75">
      <c r="N826" s="70"/>
      <c r="O826" s="9" t="s">
        <v>1109</v>
      </c>
    </row>
    <row r="827" spans="14:15" ht="12.75">
      <c r="N827" s="70"/>
      <c r="O827" s="9" t="s">
        <v>1108</v>
      </c>
    </row>
    <row r="828" spans="14:15" ht="12.75">
      <c r="N828" s="70"/>
      <c r="O828" s="9" t="s">
        <v>1107</v>
      </c>
    </row>
    <row r="829" spans="14:15" ht="12.75">
      <c r="N829" s="70"/>
      <c r="O829" s="9" t="s">
        <v>1106</v>
      </c>
    </row>
    <row r="830" spans="14:15" ht="12.75">
      <c r="N830" s="70"/>
      <c r="O830" s="9" t="s">
        <v>1105</v>
      </c>
    </row>
    <row r="831" spans="14:15" ht="12.75">
      <c r="N831" s="70"/>
      <c r="O831" s="9" t="s">
        <v>1104</v>
      </c>
    </row>
    <row r="832" spans="14:15" ht="12.75">
      <c r="N832" s="70"/>
      <c r="O832" s="9" t="s">
        <v>1103</v>
      </c>
    </row>
    <row r="833" spans="14:15" ht="12.75">
      <c r="N833" s="70"/>
      <c r="O833" s="9" t="s">
        <v>1102</v>
      </c>
    </row>
    <row r="834" spans="14:15" ht="12.75">
      <c r="N834" s="70"/>
      <c r="O834" s="9" t="s">
        <v>1101</v>
      </c>
    </row>
    <row r="835" spans="14:15" ht="12.75">
      <c r="N835" s="70"/>
      <c r="O835" s="9" t="s">
        <v>1100</v>
      </c>
    </row>
    <row r="836" spans="14:15" ht="12.75">
      <c r="N836" s="70"/>
      <c r="O836" s="9" t="s">
        <v>1099</v>
      </c>
    </row>
    <row r="837" spans="14:15" ht="12.75">
      <c r="N837" s="70"/>
      <c r="O837" s="9" t="s">
        <v>1098</v>
      </c>
    </row>
    <row r="838" spans="14:15" ht="12.75">
      <c r="N838" s="70"/>
      <c r="O838" s="9" t="s">
        <v>1097</v>
      </c>
    </row>
    <row r="839" spans="14:15" ht="12.75">
      <c r="N839" s="70"/>
      <c r="O839" s="9" t="s">
        <v>1096</v>
      </c>
    </row>
    <row r="840" spans="14:15" ht="12.75">
      <c r="N840" s="70"/>
      <c r="O840" s="9" t="s">
        <v>1095</v>
      </c>
    </row>
    <row r="841" spans="14:15" ht="12.75">
      <c r="N841" s="70"/>
      <c r="O841" s="9" t="s">
        <v>1094</v>
      </c>
    </row>
    <row r="842" spans="14:15" ht="12.75">
      <c r="N842" s="70"/>
      <c r="O842" s="9" t="s">
        <v>1093</v>
      </c>
    </row>
    <row r="843" spans="14:15" ht="12.75">
      <c r="N843" s="70"/>
      <c r="O843" s="9" t="s">
        <v>1092</v>
      </c>
    </row>
    <row r="844" spans="14:15" ht="12.75">
      <c r="N844" s="70"/>
      <c r="O844" s="9" t="s">
        <v>1091</v>
      </c>
    </row>
    <row r="845" spans="14:15" ht="12.75">
      <c r="N845" s="70"/>
      <c r="O845" s="9" t="s">
        <v>1090</v>
      </c>
    </row>
    <row r="846" spans="14:15" ht="12.75">
      <c r="N846" s="70"/>
      <c r="O846" s="9" t="s">
        <v>1089</v>
      </c>
    </row>
    <row r="847" spans="14:15" ht="12.75">
      <c r="N847" s="70"/>
      <c r="O847" s="9" t="s">
        <v>1088</v>
      </c>
    </row>
    <row r="848" spans="14:15" ht="12.75">
      <c r="N848" s="70"/>
      <c r="O848" s="9" t="s">
        <v>1087</v>
      </c>
    </row>
    <row r="849" spans="14:15" ht="12.75">
      <c r="N849" s="70"/>
      <c r="O849" s="9" t="s">
        <v>1086</v>
      </c>
    </row>
    <row r="850" spans="14:15" ht="12.75">
      <c r="N850" s="70"/>
      <c r="O850" s="9" t="s">
        <v>1085</v>
      </c>
    </row>
    <row r="851" spans="14:15" ht="12.75">
      <c r="N851" s="70"/>
      <c r="O851" s="9" t="s">
        <v>1084</v>
      </c>
    </row>
    <row r="852" spans="14:15" ht="12.75">
      <c r="N852" s="70"/>
      <c r="O852" s="9" t="s">
        <v>1083</v>
      </c>
    </row>
    <row r="853" spans="14:15" ht="12.75">
      <c r="N853" s="70"/>
      <c r="O853" s="9" t="s">
        <v>1082</v>
      </c>
    </row>
    <row r="854" spans="14:15" ht="12.75">
      <c r="N854" s="70"/>
      <c r="O854" s="9" t="s">
        <v>1081</v>
      </c>
    </row>
    <row r="855" spans="14:15" ht="12.75">
      <c r="N855" s="70"/>
      <c r="O855" s="9" t="s">
        <v>1080</v>
      </c>
    </row>
    <row r="856" spans="14:15" ht="12.75">
      <c r="N856" s="70"/>
      <c r="O856" s="9" t="s">
        <v>1079</v>
      </c>
    </row>
    <row r="857" spans="14:15" ht="12.75">
      <c r="N857" s="70"/>
      <c r="O857" s="9" t="s">
        <v>1078</v>
      </c>
    </row>
    <row r="858" spans="14:15" ht="12.75">
      <c r="N858" s="70"/>
      <c r="O858" s="9" t="s">
        <v>1077</v>
      </c>
    </row>
    <row r="859" spans="14:15" ht="12.75">
      <c r="N859" s="70"/>
      <c r="O859" s="9" t="s">
        <v>1076</v>
      </c>
    </row>
    <row r="860" spans="14:15" ht="12.75">
      <c r="N860" s="70"/>
      <c r="O860" s="9" t="s">
        <v>1075</v>
      </c>
    </row>
    <row r="861" spans="14:15" ht="12.75">
      <c r="N861" s="70"/>
      <c r="O861" s="9" t="s">
        <v>1074</v>
      </c>
    </row>
    <row r="862" spans="14:15" ht="12.75">
      <c r="N862" s="70"/>
      <c r="O862" s="9" t="s">
        <v>1073</v>
      </c>
    </row>
    <row r="863" spans="14:15" ht="12.75">
      <c r="N863" s="70"/>
      <c r="O863" s="9" t="s">
        <v>1072</v>
      </c>
    </row>
    <row r="864" spans="14:15" ht="12.75">
      <c r="N864" s="70"/>
      <c r="O864" s="9" t="s">
        <v>1071</v>
      </c>
    </row>
    <row r="865" spans="14:15" ht="12.75">
      <c r="N865" s="70"/>
      <c r="O865" s="9" t="s">
        <v>1070</v>
      </c>
    </row>
    <row r="866" spans="14:15" ht="12.75">
      <c r="N866" s="70"/>
      <c r="O866" s="9" t="s">
        <v>1069</v>
      </c>
    </row>
    <row r="867" spans="14:15" ht="12.75">
      <c r="N867" s="70"/>
      <c r="O867" s="9" t="s">
        <v>1068</v>
      </c>
    </row>
    <row r="868" spans="14:15" ht="12.75">
      <c r="N868" s="70"/>
      <c r="O868" s="9" t="s">
        <v>1067</v>
      </c>
    </row>
    <row r="869" spans="14:15" ht="12.75">
      <c r="N869" s="70"/>
      <c r="O869" s="9" t="s">
        <v>1066</v>
      </c>
    </row>
    <row r="870" spans="14:15" ht="12.75">
      <c r="N870" s="70"/>
      <c r="O870" s="9" t="s">
        <v>1065</v>
      </c>
    </row>
    <row r="871" spans="14:15" ht="12.75">
      <c r="N871" s="70"/>
      <c r="O871" s="9" t="s">
        <v>1064</v>
      </c>
    </row>
    <row r="872" spans="14:15" ht="12.75">
      <c r="N872" s="70"/>
      <c r="O872" s="9" t="s">
        <v>1063</v>
      </c>
    </row>
    <row r="873" spans="14:15" ht="12.75">
      <c r="N873" s="70"/>
      <c r="O873" s="9" t="s">
        <v>1062</v>
      </c>
    </row>
    <row r="874" spans="14:15" ht="12.75">
      <c r="N874" s="70"/>
      <c r="O874" s="9" t="s">
        <v>1061</v>
      </c>
    </row>
    <row r="875" spans="14:15" ht="12.75">
      <c r="N875" s="70"/>
      <c r="O875" s="9" t="s">
        <v>1060</v>
      </c>
    </row>
    <row r="876" spans="14:15" ht="12.75">
      <c r="N876" s="70"/>
      <c r="O876" s="9" t="s">
        <v>1059</v>
      </c>
    </row>
    <row r="877" spans="14:15" ht="12.75">
      <c r="N877" s="70"/>
      <c r="O877" s="9" t="s">
        <v>1058</v>
      </c>
    </row>
    <row r="878" spans="14:15" ht="12.75">
      <c r="N878" s="70"/>
      <c r="O878" s="9" t="s">
        <v>1057</v>
      </c>
    </row>
    <row r="879" spans="14:15" ht="12.75">
      <c r="N879" s="70"/>
      <c r="O879" s="9" t="s">
        <v>1056</v>
      </c>
    </row>
    <row r="880" spans="14:15" ht="12.75">
      <c r="N880" s="70"/>
      <c r="O880" s="9" t="s">
        <v>1055</v>
      </c>
    </row>
    <row r="881" spans="14:15" ht="12.75">
      <c r="N881" s="70"/>
      <c r="O881" s="9" t="s">
        <v>1054</v>
      </c>
    </row>
    <row r="882" spans="14:15" ht="12.75">
      <c r="N882" s="70"/>
      <c r="O882" s="9" t="s">
        <v>1053</v>
      </c>
    </row>
    <row r="883" spans="14:15" ht="12.75">
      <c r="N883" s="70"/>
      <c r="O883" s="9" t="s">
        <v>1052</v>
      </c>
    </row>
    <row r="884" spans="14:15" ht="12.75">
      <c r="N884" s="70"/>
      <c r="O884" s="9" t="s">
        <v>1051</v>
      </c>
    </row>
    <row r="885" spans="14:15" ht="12.75">
      <c r="N885" s="70"/>
      <c r="O885" s="9" t="s">
        <v>1050</v>
      </c>
    </row>
    <row r="886" spans="14:15" ht="12.75">
      <c r="N886" s="70"/>
      <c r="O886" s="9" t="s">
        <v>1049</v>
      </c>
    </row>
    <row r="887" spans="14:15" ht="12.75">
      <c r="N887" s="70"/>
      <c r="O887" s="9" t="s">
        <v>1048</v>
      </c>
    </row>
    <row r="888" spans="14:15" ht="12.75">
      <c r="N888" s="70"/>
      <c r="O888" s="9" t="s">
        <v>1047</v>
      </c>
    </row>
    <row r="889" spans="14:15" ht="12.75">
      <c r="N889" s="70"/>
      <c r="O889" s="9" t="s">
        <v>1046</v>
      </c>
    </row>
    <row r="890" spans="14:15" ht="12.75">
      <c r="N890" s="70"/>
      <c r="O890" s="9" t="s">
        <v>1045</v>
      </c>
    </row>
    <row r="891" spans="14:15" ht="12.75">
      <c r="N891" s="70"/>
      <c r="O891" s="9" t="s">
        <v>1044</v>
      </c>
    </row>
    <row r="892" spans="14:15" ht="12.75">
      <c r="N892" s="70"/>
      <c r="O892" s="9" t="s">
        <v>1043</v>
      </c>
    </row>
    <row r="893" spans="14:15" ht="12.75">
      <c r="N893" s="70"/>
      <c r="O893" s="9" t="s">
        <v>1042</v>
      </c>
    </row>
    <row r="894" spans="14:15" ht="12.75">
      <c r="N894" s="70"/>
      <c r="O894" s="9" t="s">
        <v>1041</v>
      </c>
    </row>
    <row r="895" spans="14:15" ht="12.75">
      <c r="N895" s="70"/>
      <c r="O895" s="9" t="s">
        <v>1040</v>
      </c>
    </row>
    <row r="896" spans="14:15" ht="12.75">
      <c r="N896" s="70"/>
      <c r="O896" s="9" t="s">
        <v>1039</v>
      </c>
    </row>
    <row r="897" spans="14:15" ht="12.75">
      <c r="N897" s="70"/>
      <c r="O897" s="9" t="s">
        <v>1038</v>
      </c>
    </row>
    <row r="898" spans="14:15" ht="12.75">
      <c r="N898" s="70"/>
      <c r="O898" s="9" t="s">
        <v>1037</v>
      </c>
    </row>
    <row r="899" spans="14:15" ht="12.75">
      <c r="N899" s="70"/>
      <c r="O899" s="9" t="s">
        <v>1036</v>
      </c>
    </row>
    <row r="900" spans="14:15" ht="12.75">
      <c r="N900" s="70"/>
      <c r="O900" s="9" t="s">
        <v>1035</v>
      </c>
    </row>
    <row r="901" spans="14:15" ht="12.75">
      <c r="N901" s="70"/>
      <c r="O901" s="9" t="s">
        <v>1034</v>
      </c>
    </row>
    <row r="902" spans="14:15" ht="12.75">
      <c r="N902" s="70"/>
      <c r="O902" s="9" t="s">
        <v>1033</v>
      </c>
    </row>
    <row r="903" spans="14:15" ht="12.75">
      <c r="N903" s="70"/>
      <c r="O903" s="9" t="s">
        <v>1032</v>
      </c>
    </row>
    <row r="904" spans="14:15" ht="12.75">
      <c r="N904" s="70"/>
      <c r="O904" s="9" t="s">
        <v>1031</v>
      </c>
    </row>
    <row r="905" spans="14:15" ht="12.75">
      <c r="N905" s="70"/>
      <c r="O905" s="9" t="s">
        <v>1030</v>
      </c>
    </row>
    <row r="906" spans="14:15" ht="12.75">
      <c r="N906" s="70"/>
      <c r="O906" s="9" t="s">
        <v>1029</v>
      </c>
    </row>
    <row r="907" spans="14:15" ht="12.75">
      <c r="N907" s="70"/>
      <c r="O907" s="9" t="s">
        <v>1028</v>
      </c>
    </row>
    <row r="908" spans="14:15" ht="12.75">
      <c r="N908" s="70"/>
      <c r="O908" s="9" t="s">
        <v>1027</v>
      </c>
    </row>
    <row r="909" spans="14:15" ht="12.75">
      <c r="N909" s="70"/>
      <c r="O909" s="9" t="s">
        <v>1026</v>
      </c>
    </row>
    <row r="910" spans="14:15" ht="12.75">
      <c r="N910" s="70"/>
      <c r="O910" s="9" t="s">
        <v>1025</v>
      </c>
    </row>
    <row r="911" spans="14:15" ht="12.75">
      <c r="N911" s="70"/>
      <c r="O911" s="9" t="s">
        <v>1024</v>
      </c>
    </row>
    <row r="912" spans="14:15" ht="12.75">
      <c r="N912" s="70"/>
      <c r="O912" s="9" t="s">
        <v>1023</v>
      </c>
    </row>
    <row r="913" spans="14:15" ht="12.75">
      <c r="N913" s="70"/>
      <c r="O913" s="9" t="s">
        <v>1022</v>
      </c>
    </row>
    <row r="914" spans="14:15" ht="12.75">
      <c r="N914" s="70"/>
      <c r="O914" s="9" t="s">
        <v>1021</v>
      </c>
    </row>
    <row r="915" spans="14:15" ht="12.75">
      <c r="N915" s="70"/>
      <c r="O915" s="9" t="s">
        <v>1020</v>
      </c>
    </row>
    <row r="916" spans="14:15" ht="12.75">
      <c r="N916" s="70"/>
      <c r="O916" s="9" t="s">
        <v>1019</v>
      </c>
    </row>
    <row r="917" spans="14:15" ht="12.75">
      <c r="N917" s="70"/>
      <c r="O917" s="9" t="s">
        <v>1018</v>
      </c>
    </row>
    <row r="918" spans="14:15" ht="12.75">
      <c r="N918" s="70"/>
      <c r="O918" s="9" t="s">
        <v>1017</v>
      </c>
    </row>
    <row r="919" spans="14:15" ht="12.75">
      <c r="N919" s="70"/>
      <c r="O919" s="9" t="s">
        <v>1016</v>
      </c>
    </row>
    <row r="920" spans="14:15" ht="12.75">
      <c r="N920" s="70"/>
      <c r="O920" s="9" t="s">
        <v>1015</v>
      </c>
    </row>
    <row r="921" spans="14:15" ht="12.75">
      <c r="N921" s="70"/>
      <c r="O921" s="9" t="s">
        <v>1014</v>
      </c>
    </row>
    <row r="922" spans="14:15" ht="12.75">
      <c r="N922" s="70"/>
      <c r="O922" s="9" t="s">
        <v>1013</v>
      </c>
    </row>
    <row r="923" spans="14:15" ht="12.75">
      <c r="N923" s="70"/>
      <c r="O923" s="9" t="s">
        <v>1012</v>
      </c>
    </row>
    <row r="924" spans="14:15" ht="12.75">
      <c r="N924" s="70"/>
      <c r="O924" s="9" t="s">
        <v>1011</v>
      </c>
    </row>
    <row r="925" spans="14:15" ht="12.75">
      <c r="N925" s="70"/>
      <c r="O925" s="9" t="s">
        <v>1010</v>
      </c>
    </row>
    <row r="926" spans="14:15" ht="12.75">
      <c r="N926" s="70"/>
      <c r="O926" s="9" t="s">
        <v>1009</v>
      </c>
    </row>
    <row r="927" spans="14:15" ht="12.75">
      <c r="N927" s="70"/>
      <c r="O927" s="9" t="s">
        <v>1008</v>
      </c>
    </row>
    <row r="928" spans="14:15" ht="12.75">
      <c r="N928" s="70"/>
      <c r="O928" s="9" t="s">
        <v>1007</v>
      </c>
    </row>
    <row r="929" spans="14:15" ht="12.75">
      <c r="N929" s="70"/>
      <c r="O929" s="9" t="s">
        <v>1006</v>
      </c>
    </row>
    <row r="930" spans="14:15" ht="12.75">
      <c r="N930" s="70"/>
      <c r="O930" s="9" t="s">
        <v>1005</v>
      </c>
    </row>
    <row r="931" spans="14:15" ht="12.75">
      <c r="N931" s="70"/>
      <c r="O931" s="9" t="s">
        <v>1004</v>
      </c>
    </row>
    <row r="932" spans="14:15" ht="12.75">
      <c r="N932" s="70"/>
      <c r="O932" s="9" t="s">
        <v>1003</v>
      </c>
    </row>
    <row r="933" spans="14:15" ht="12.75">
      <c r="N933" s="70"/>
      <c r="O933" s="9" t="s">
        <v>1002</v>
      </c>
    </row>
    <row r="934" spans="14:15" ht="12.75">
      <c r="N934" s="70"/>
      <c r="O934" s="9" t="s">
        <v>1001</v>
      </c>
    </row>
    <row r="935" spans="14:15" ht="12.75">
      <c r="N935" s="70"/>
      <c r="O935" s="9" t="s">
        <v>1000</v>
      </c>
    </row>
    <row r="936" spans="14:15" ht="12.75">
      <c r="N936" s="70"/>
      <c r="O936" s="9" t="s">
        <v>999</v>
      </c>
    </row>
    <row r="937" spans="14:15" ht="12.75">
      <c r="N937" s="70"/>
      <c r="O937" s="9" t="s">
        <v>998</v>
      </c>
    </row>
    <row r="938" spans="14:15" ht="12.75">
      <c r="N938" s="70"/>
      <c r="O938" s="9" t="s">
        <v>997</v>
      </c>
    </row>
    <row r="939" spans="14:15" ht="12.75">
      <c r="N939" s="70"/>
      <c r="O939" s="9" t="s">
        <v>996</v>
      </c>
    </row>
    <row r="940" spans="14:15" ht="12.75">
      <c r="N940" s="70"/>
      <c r="O940" s="9" t="s">
        <v>995</v>
      </c>
    </row>
    <row r="941" spans="14:15" ht="12.75">
      <c r="N941" s="70"/>
      <c r="O941" s="9" t="s">
        <v>994</v>
      </c>
    </row>
    <row r="942" spans="14:15" ht="12.75">
      <c r="N942" s="70"/>
      <c r="O942" s="9" t="s">
        <v>993</v>
      </c>
    </row>
    <row r="943" spans="14:15" ht="12.75">
      <c r="N943" s="70"/>
      <c r="O943" s="9" t="s">
        <v>992</v>
      </c>
    </row>
    <row r="944" spans="14:15" ht="12.75">
      <c r="N944" s="70"/>
      <c r="O944" s="9" t="s">
        <v>991</v>
      </c>
    </row>
    <row r="945" spans="14:15" ht="12.75">
      <c r="N945" s="70"/>
      <c r="O945" s="9" t="s">
        <v>990</v>
      </c>
    </row>
    <row r="946" spans="14:15" ht="12.75">
      <c r="N946" s="70"/>
      <c r="O946" s="9" t="s">
        <v>989</v>
      </c>
    </row>
    <row r="947" spans="14:15" ht="12.75">
      <c r="N947" s="70"/>
      <c r="O947" s="9" t="s">
        <v>988</v>
      </c>
    </row>
    <row r="948" spans="14:15" ht="12.75">
      <c r="N948" s="70"/>
      <c r="O948" s="9" t="s">
        <v>987</v>
      </c>
    </row>
    <row r="949" spans="14:15" ht="12.75">
      <c r="N949" s="70"/>
      <c r="O949" s="9" t="s">
        <v>986</v>
      </c>
    </row>
    <row r="950" spans="14:15" ht="12.75">
      <c r="N950" s="70"/>
      <c r="O950" s="9" t="s">
        <v>985</v>
      </c>
    </row>
    <row r="951" spans="14:15" ht="12.75">
      <c r="N951" s="70"/>
      <c r="O951" s="9" t="s">
        <v>984</v>
      </c>
    </row>
    <row r="952" spans="14:15" ht="12.75">
      <c r="N952" s="70"/>
      <c r="O952" s="9" t="s">
        <v>983</v>
      </c>
    </row>
    <row r="953" spans="14:15" ht="12.75">
      <c r="N953" s="70"/>
      <c r="O953" s="9" t="s">
        <v>982</v>
      </c>
    </row>
    <row r="954" spans="14:15" ht="12.75">
      <c r="N954" s="70"/>
      <c r="O954" s="9" t="s">
        <v>981</v>
      </c>
    </row>
    <row r="955" spans="14:15" ht="12.75">
      <c r="N955" s="70"/>
      <c r="O955" s="9" t="s">
        <v>980</v>
      </c>
    </row>
    <row r="956" spans="14:15" ht="12.75">
      <c r="N956" s="70"/>
      <c r="O956" s="9" t="s">
        <v>979</v>
      </c>
    </row>
    <row r="957" spans="14:15" ht="12.75">
      <c r="N957" s="70"/>
      <c r="O957" s="9" t="s">
        <v>978</v>
      </c>
    </row>
    <row r="958" spans="14:15" ht="12.75">
      <c r="N958" s="70"/>
      <c r="O958" s="9" t="s">
        <v>977</v>
      </c>
    </row>
    <row r="959" spans="14:15" ht="12.75">
      <c r="N959" s="70"/>
      <c r="O959" s="9" t="s">
        <v>976</v>
      </c>
    </row>
    <row r="960" spans="14:15" ht="12.75">
      <c r="N960" s="70"/>
      <c r="O960" s="9" t="s">
        <v>975</v>
      </c>
    </row>
    <row r="961" spans="14:15" ht="12.75">
      <c r="N961" s="70"/>
      <c r="O961" s="9" t="s">
        <v>974</v>
      </c>
    </row>
    <row r="962" spans="14:15" ht="12.75">
      <c r="N962" s="70"/>
      <c r="O962" s="9" t="s">
        <v>973</v>
      </c>
    </row>
    <row r="963" spans="14:15" ht="12.75">
      <c r="N963" s="70"/>
      <c r="O963" s="9" t="s">
        <v>972</v>
      </c>
    </row>
    <row r="964" spans="14:15" ht="12.75">
      <c r="N964" s="70"/>
      <c r="O964" s="9" t="s">
        <v>971</v>
      </c>
    </row>
    <row r="965" spans="14:15" ht="12.75">
      <c r="N965" s="70"/>
      <c r="O965" s="9" t="s">
        <v>970</v>
      </c>
    </row>
    <row r="966" spans="14:15" ht="12.75">
      <c r="N966" s="70"/>
      <c r="O966" s="9" t="s">
        <v>969</v>
      </c>
    </row>
    <row r="967" spans="14:15" ht="12.75">
      <c r="N967" s="70"/>
      <c r="O967" s="9" t="s">
        <v>968</v>
      </c>
    </row>
    <row r="968" spans="14:15" ht="12.75">
      <c r="N968" s="70"/>
      <c r="O968" s="9" t="s">
        <v>967</v>
      </c>
    </row>
    <row r="969" spans="14:15" ht="12.75">
      <c r="N969" s="70"/>
      <c r="O969" s="9" t="s">
        <v>966</v>
      </c>
    </row>
    <row r="970" spans="14:15" ht="12.75">
      <c r="N970" s="70"/>
      <c r="O970" s="9" t="s">
        <v>965</v>
      </c>
    </row>
    <row r="971" spans="14:15" ht="12.75">
      <c r="N971" s="70"/>
      <c r="O971" s="9" t="s">
        <v>964</v>
      </c>
    </row>
    <row r="972" spans="14:15" ht="12.75">
      <c r="N972" s="70"/>
      <c r="O972" s="9" t="s">
        <v>963</v>
      </c>
    </row>
    <row r="973" spans="14:15" ht="12.75">
      <c r="N973" s="70"/>
      <c r="O973" s="9" t="s">
        <v>962</v>
      </c>
    </row>
    <row r="974" spans="14:15" ht="12.75">
      <c r="N974" s="70"/>
      <c r="O974" s="9" t="s">
        <v>961</v>
      </c>
    </row>
    <row r="975" spans="14:15" ht="12.75">
      <c r="N975" s="70"/>
      <c r="O975" s="9" t="s">
        <v>960</v>
      </c>
    </row>
    <row r="976" spans="14:15" ht="12.75">
      <c r="N976" s="70"/>
      <c r="O976" s="9" t="s">
        <v>959</v>
      </c>
    </row>
    <row r="977" spans="14:15" ht="12.75">
      <c r="N977" s="70"/>
      <c r="O977" s="9" t="s">
        <v>958</v>
      </c>
    </row>
    <row r="978" spans="14:15" ht="12.75">
      <c r="N978" s="70"/>
      <c r="O978" s="9" t="s">
        <v>957</v>
      </c>
    </row>
    <row r="979" spans="14:15" ht="12.75">
      <c r="N979" s="70"/>
      <c r="O979" s="9" t="s">
        <v>956</v>
      </c>
    </row>
    <row r="980" spans="14:15" ht="12.75">
      <c r="N980" s="70"/>
      <c r="O980" s="9" t="s">
        <v>955</v>
      </c>
    </row>
    <row r="981" spans="14:15" ht="12.75">
      <c r="N981" s="70"/>
      <c r="O981" s="9" t="s">
        <v>954</v>
      </c>
    </row>
    <row r="982" spans="14:15" ht="12.75">
      <c r="N982" s="70"/>
      <c r="O982" s="9" t="s">
        <v>953</v>
      </c>
    </row>
    <row r="983" spans="14:15" ht="12.75">
      <c r="N983" s="70"/>
      <c r="O983" s="9" t="s">
        <v>952</v>
      </c>
    </row>
    <row r="984" spans="14:15" ht="12.75">
      <c r="N984" s="70"/>
      <c r="O984" s="9" t="s">
        <v>951</v>
      </c>
    </row>
    <row r="985" spans="14:15" ht="12.75">
      <c r="N985" s="70"/>
      <c r="O985" s="9" t="s">
        <v>950</v>
      </c>
    </row>
    <row r="986" spans="14:15" ht="12.75">
      <c r="N986" s="70"/>
      <c r="O986" s="9" t="s">
        <v>949</v>
      </c>
    </row>
    <row r="987" spans="14:15" ht="12.75">
      <c r="N987" s="70"/>
      <c r="O987" s="9" t="s">
        <v>948</v>
      </c>
    </row>
    <row r="988" spans="14:15" ht="12.75">
      <c r="N988" s="70"/>
      <c r="O988" s="9" t="s">
        <v>947</v>
      </c>
    </row>
    <row r="989" spans="14:15" ht="12.75">
      <c r="N989" s="70"/>
      <c r="O989" s="9" t="s">
        <v>946</v>
      </c>
    </row>
    <row r="990" spans="14:15" ht="12.75">
      <c r="N990" s="70"/>
      <c r="O990" s="9" t="s">
        <v>945</v>
      </c>
    </row>
    <row r="991" spans="14:15" ht="12.75">
      <c r="N991" s="70"/>
      <c r="O991" s="9" t="s">
        <v>944</v>
      </c>
    </row>
    <row r="992" spans="14:15" ht="12.75">
      <c r="N992" s="70"/>
      <c r="O992" s="9" t="s">
        <v>943</v>
      </c>
    </row>
    <row r="993" spans="14:15" ht="12.75">
      <c r="N993" s="70"/>
      <c r="O993" s="9" t="s">
        <v>942</v>
      </c>
    </row>
    <row r="994" spans="14:15" ht="12.75">
      <c r="N994" s="70"/>
      <c r="O994" s="9" t="s">
        <v>941</v>
      </c>
    </row>
    <row r="995" spans="14:15" ht="12.75">
      <c r="N995" s="70"/>
      <c r="O995" s="9" t="s">
        <v>940</v>
      </c>
    </row>
    <row r="996" spans="14:15" ht="12.75">
      <c r="N996" s="70"/>
      <c r="O996" s="9" t="s">
        <v>939</v>
      </c>
    </row>
    <row r="997" spans="14:15" ht="12.75">
      <c r="N997" s="70"/>
      <c r="O997" s="9" t="s">
        <v>938</v>
      </c>
    </row>
    <row r="998" spans="14:15" ht="12.75">
      <c r="N998" s="70"/>
      <c r="O998" s="9" t="s">
        <v>937</v>
      </c>
    </row>
    <row r="999" spans="14:15" ht="12.75">
      <c r="N999" s="70"/>
      <c r="O999" s="9" t="s">
        <v>936</v>
      </c>
    </row>
    <row r="1000" spans="14:15" ht="12.75">
      <c r="N1000" s="70"/>
      <c r="O1000" s="9" t="s">
        <v>935</v>
      </c>
    </row>
    <row r="1001" spans="14:15" ht="12.75">
      <c r="N1001" s="70"/>
      <c r="O1001" s="9" t="s">
        <v>934</v>
      </c>
    </row>
    <row r="1002" spans="14:15" ht="12.75">
      <c r="N1002" s="70"/>
      <c r="O1002" s="9" t="s">
        <v>933</v>
      </c>
    </row>
    <row r="1003" spans="14:15" ht="12.75">
      <c r="N1003" s="70"/>
      <c r="O1003" s="9" t="s">
        <v>932</v>
      </c>
    </row>
    <row r="1004" spans="14:15" ht="12.75">
      <c r="N1004" s="70"/>
      <c r="O1004" s="9" t="s">
        <v>931</v>
      </c>
    </row>
    <row r="1005" spans="14:15" ht="12.75">
      <c r="N1005" s="70"/>
      <c r="O1005" s="9" t="s">
        <v>930</v>
      </c>
    </row>
    <row r="1006" spans="14:15" ht="12.75">
      <c r="N1006" s="70"/>
      <c r="O1006" s="9" t="s">
        <v>929</v>
      </c>
    </row>
    <row r="1007" spans="14:15" ht="12.75">
      <c r="N1007" s="70"/>
      <c r="O1007" s="9" t="s">
        <v>928</v>
      </c>
    </row>
    <row r="1008" spans="14:15" ht="12.75">
      <c r="N1008" s="70"/>
      <c r="O1008" s="9" t="s">
        <v>927</v>
      </c>
    </row>
    <row r="1009" spans="14:15" ht="12.75">
      <c r="N1009" s="70"/>
      <c r="O1009" s="9" t="s">
        <v>926</v>
      </c>
    </row>
    <row r="1010" spans="14:15" ht="12.75">
      <c r="N1010" s="70"/>
      <c r="O1010" s="9" t="s">
        <v>925</v>
      </c>
    </row>
    <row r="1011" spans="14:15" ht="12.75">
      <c r="N1011" s="70"/>
      <c r="O1011" s="9" t="s">
        <v>924</v>
      </c>
    </row>
    <row r="1012" spans="14:15" ht="12.75">
      <c r="N1012" s="70"/>
      <c r="O1012" s="9" t="s">
        <v>923</v>
      </c>
    </row>
    <row r="1013" spans="14:15" ht="12.75">
      <c r="N1013" s="70"/>
      <c r="O1013" s="9" t="s">
        <v>922</v>
      </c>
    </row>
    <row r="1014" spans="14:15" ht="12.75">
      <c r="N1014" s="70"/>
      <c r="O1014" s="9" t="s">
        <v>921</v>
      </c>
    </row>
    <row r="1015" spans="14:15" ht="12.75">
      <c r="N1015" s="70"/>
      <c r="O1015" s="9" t="s">
        <v>920</v>
      </c>
    </row>
    <row r="1016" spans="14:15" ht="12.75">
      <c r="N1016" s="70"/>
      <c r="O1016" s="9" t="s">
        <v>919</v>
      </c>
    </row>
    <row r="1017" spans="14:15" ht="12.75">
      <c r="N1017" s="70"/>
      <c r="O1017" s="9" t="s">
        <v>918</v>
      </c>
    </row>
    <row r="1018" spans="14:15" ht="12.75">
      <c r="N1018" s="70"/>
      <c r="O1018" s="9" t="s">
        <v>917</v>
      </c>
    </row>
    <row r="1019" spans="14:15" ht="12.75">
      <c r="N1019" s="70"/>
      <c r="O1019" s="9" t="s">
        <v>916</v>
      </c>
    </row>
    <row r="1020" spans="14:15" ht="12.75">
      <c r="N1020" s="70"/>
      <c r="O1020" s="9" t="s">
        <v>915</v>
      </c>
    </row>
    <row r="1021" spans="14:15" ht="12.75">
      <c r="N1021" s="70"/>
      <c r="O1021" s="9" t="s">
        <v>914</v>
      </c>
    </row>
    <row r="1022" spans="14:15" ht="12.75">
      <c r="N1022" s="70"/>
      <c r="O1022" s="9" t="s">
        <v>913</v>
      </c>
    </row>
    <row r="1023" spans="14:15" ht="12.75">
      <c r="N1023" s="70"/>
      <c r="O1023" s="9" t="s">
        <v>912</v>
      </c>
    </row>
    <row r="1024" spans="14:15" ht="12.75">
      <c r="N1024" s="70"/>
      <c r="O1024" s="9" t="s">
        <v>911</v>
      </c>
    </row>
    <row r="1025" spans="14:15" ht="12.75">
      <c r="N1025" s="70"/>
      <c r="O1025" s="9" t="s">
        <v>910</v>
      </c>
    </row>
    <row r="1026" spans="14:15" ht="12.75">
      <c r="N1026" s="70"/>
      <c r="O1026" s="9" t="s">
        <v>909</v>
      </c>
    </row>
    <row r="1027" spans="14:15" ht="12.75">
      <c r="N1027" s="70"/>
      <c r="O1027" s="9" t="s">
        <v>908</v>
      </c>
    </row>
    <row r="1028" spans="14:15" ht="12.75">
      <c r="N1028" s="70"/>
      <c r="O1028" s="9" t="s">
        <v>907</v>
      </c>
    </row>
    <row r="1029" spans="14:15" ht="12.75">
      <c r="N1029" s="70"/>
      <c r="O1029" s="9" t="s">
        <v>906</v>
      </c>
    </row>
    <row r="1030" spans="14:15" ht="12.75">
      <c r="N1030" s="70"/>
      <c r="O1030" s="9" t="s">
        <v>905</v>
      </c>
    </row>
    <row r="1031" spans="14:15" ht="12.75">
      <c r="N1031" s="70"/>
      <c r="O1031" s="9" t="s">
        <v>904</v>
      </c>
    </row>
    <row r="1032" spans="14:15" ht="12.75">
      <c r="N1032" s="70"/>
      <c r="O1032" s="9" t="s">
        <v>903</v>
      </c>
    </row>
    <row r="1033" spans="14:15" ht="12.75">
      <c r="N1033" s="70"/>
      <c r="O1033" s="9" t="s">
        <v>902</v>
      </c>
    </row>
    <row r="1034" spans="14:15" ht="12.75">
      <c r="N1034" s="70"/>
      <c r="O1034" s="9" t="s">
        <v>901</v>
      </c>
    </row>
    <row r="1035" spans="14:15" ht="12.75">
      <c r="N1035" s="70"/>
      <c r="O1035" s="9" t="s">
        <v>900</v>
      </c>
    </row>
    <row r="1036" spans="14:15" ht="12.75">
      <c r="N1036" s="70"/>
      <c r="O1036" s="9" t="s">
        <v>899</v>
      </c>
    </row>
    <row r="1037" spans="14:15" ht="12.75">
      <c r="N1037" s="70"/>
      <c r="O1037" s="9" t="s">
        <v>898</v>
      </c>
    </row>
    <row r="1038" spans="14:15" ht="12.75">
      <c r="N1038" s="70"/>
      <c r="O1038" s="9" t="s">
        <v>897</v>
      </c>
    </row>
    <row r="1039" spans="14:15" ht="12.75">
      <c r="N1039" s="70"/>
      <c r="O1039" s="9" t="s">
        <v>896</v>
      </c>
    </row>
    <row r="1040" spans="14:15" ht="12.75">
      <c r="N1040" s="70"/>
      <c r="O1040" s="9" t="s">
        <v>895</v>
      </c>
    </row>
    <row r="1041" spans="14:15" ht="12.75">
      <c r="N1041" s="70"/>
      <c r="O1041" s="9" t="s">
        <v>894</v>
      </c>
    </row>
    <row r="1042" spans="14:15" ht="12.75">
      <c r="N1042" s="70"/>
      <c r="O1042" s="9" t="s">
        <v>893</v>
      </c>
    </row>
    <row r="1043" spans="14:15" ht="12.75">
      <c r="N1043" s="70"/>
      <c r="O1043" s="9" t="s">
        <v>892</v>
      </c>
    </row>
    <row r="1044" spans="14:15" ht="12.75">
      <c r="N1044" s="70"/>
      <c r="O1044" s="9" t="s">
        <v>891</v>
      </c>
    </row>
    <row r="1045" spans="14:15" ht="12.75">
      <c r="N1045" s="70"/>
      <c r="O1045" s="9" t="s">
        <v>890</v>
      </c>
    </row>
    <row r="1046" spans="14:15" ht="12.75">
      <c r="N1046" s="70"/>
      <c r="O1046" s="9" t="s">
        <v>889</v>
      </c>
    </row>
    <row r="1047" spans="14:15" ht="12.75">
      <c r="N1047" s="70"/>
      <c r="O1047" s="9" t="s">
        <v>888</v>
      </c>
    </row>
    <row r="1048" spans="14:15" ht="12.75">
      <c r="N1048" s="70"/>
      <c r="O1048" s="9" t="s">
        <v>887</v>
      </c>
    </row>
    <row r="1049" spans="14:15" ht="12.75">
      <c r="N1049" s="70"/>
      <c r="O1049" s="9" t="s">
        <v>886</v>
      </c>
    </row>
    <row r="1050" spans="14:15" ht="12.75">
      <c r="N1050" s="70"/>
      <c r="O1050" s="9" t="s">
        <v>885</v>
      </c>
    </row>
    <row r="1051" spans="14:15" ht="12.75">
      <c r="N1051" s="70"/>
      <c r="O1051" s="9" t="s">
        <v>884</v>
      </c>
    </row>
    <row r="1052" spans="14:15" ht="12.75">
      <c r="N1052" s="70"/>
      <c r="O1052" s="9" t="s">
        <v>883</v>
      </c>
    </row>
    <row r="1053" spans="14:15" ht="12.75">
      <c r="N1053" s="70"/>
      <c r="O1053" s="9" t="s">
        <v>882</v>
      </c>
    </row>
    <row r="1054" spans="14:15" ht="12.75">
      <c r="N1054" s="70"/>
      <c r="O1054" s="9" t="s">
        <v>881</v>
      </c>
    </row>
    <row r="1055" spans="14:15" ht="12.75">
      <c r="N1055" s="70"/>
      <c r="O1055" s="9" t="s">
        <v>880</v>
      </c>
    </row>
    <row r="1056" spans="14:15" ht="12.75">
      <c r="N1056" s="70"/>
      <c r="O1056" s="9" t="s">
        <v>879</v>
      </c>
    </row>
    <row r="1057" spans="14:15" ht="12.75">
      <c r="N1057" s="70"/>
      <c r="O1057" s="9" t="s">
        <v>878</v>
      </c>
    </row>
    <row r="1058" spans="14:15" ht="12.75">
      <c r="N1058" s="70"/>
      <c r="O1058" s="9" t="s">
        <v>877</v>
      </c>
    </row>
    <row r="1059" spans="14:15" ht="12.75">
      <c r="N1059" s="70"/>
      <c r="O1059" s="9" t="s">
        <v>876</v>
      </c>
    </row>
    <row r="1060" spans="14:15" ht="12.75">
      <c r="N1060" s="70"/>
      <c r="O1060" s="9" t="s">
        <v>875</v>
      </c>
    </row>
    <row r="1061" spans="14:15" ht="12.75">
      <c r="N1061" s="70"/>
      <c r="O1061" s="9" t="s">
        <v>874</v>
      </c>
    </row>
    <row r="1062" spans="14:15" ht="12.75">
      <c r="N1062" s="70"/>
      <c r="O1062" s="9" t="s">
        <v>873</v>
      </c>
    </row>
    <row r="1063" spans="14:15" ht="12.75">
      <c r="N1063" s="70"/>
      <c r="O1063" s="9" t="s">
        <v>872</v>
      </c>
    </row>
    <row r="1064" spans="14:15" ht="12.75">
      <c r="N1064" s="70"/>
      <c r="O1064" s="9" t="s">
        <v>871</v>
      </c>
    </row>
    <row r="1065" spans="14:15" ht="12.75">
      <c r="N1065" s="70"/>
      <c r="O1065" s="9" t="s">
        <v>870</v>
      </c>
    </row>
    <row r="1066" spans="14:15" ht="12.75">
      <c r="N1066" s="70"/>
      <c r="O1066" s="9" t="s">
        <v>869</v>
      </c>
    </row>
    <row r="1067" spans="14:15" ht="12.75">
      <c r="N1067" s="70"/>
      <c r="O1067" s="9" t="s">
        <v>868</v>
      </c>
    </row>
    <row r="1068" spans="14:15" ht="12.75">
      <c r="N1068" s="70"/>
      <c r="O1068" s="9" t="s">
        <v>867</v>
      </c>
    </row>
    <row r="1069" spans="14:15" ht="12.75">
      <c r="N1069" s="70"/>
      <c r="O1069" s="9" t="s">
        <v>866</v>
      </c>
    </row>
    <row r="1070" spans="14:15" ht="12.75">
      <c r="N1070" s="70"/>
      <c r="O1070" s="9" t="s">
        <v>865</v>
      </c>
    </row>
    <row r="1071" spans="14:15" ht="12.75">
      <c r="N1071" s="70"/>
      <c r="O1071" s="9" t="s">
        <v>864</v>
      </c>
    </row>
    <row r="1072" spans="14:15" ht="12.75">
      <c r="N1072" s="70"/>
      <c r="O1072" s="9" t="s">
        <v>863</v>
      </c>
    </row>
    <row r="1073" spans="14:15" ht="12.75">
      <c r="N1073" s="70"/>
      <c r="O1073" s="9" t="s">
        <v>862</v>
      </c>
    </row>
    <row r="1074" spans="14:15" ht="12.75">
      <c r="N1074" s="70"/>
      <c r="O1074" s="9" t="s">
        <v>861</v>
      </c>
    </row>
    <row r="1075" spans="14:15" ht="12.75">
      <c r="N1075" s="70"/>
      <c r="O1075" s="9" t="s">
        <v>860</v>
      </c>
    </row>
    <row r="1076" spans="14:15" ht="12.75">
      <c r="N1076" s="70"/>
      <c r="O1076" s="9" t="s">
        <v>859</v>
      </c>
    </row>
    <row r="1077" spans="14:15" ht="12.75">
      <c r="N1077" s="70"/>
      <c r="O1077" s="9" t="s">
        <v>858</v>
      </c>
    </row>
    <row r="1078" spans="14:15" ht="12.75">
      <c r="N1078" s="70"/>
      <c r="O1078" s="9" t="s">
        <v>857</v>
      </c>
    </row>
    <row r="1079" spans="14:15" ht="12.75">
      <c r="N1079" s="70"/>
      <c r="O1079" s="9" t="s">
        <v>856</v>
      </c>
    </row>
    <row r="1080" spans="14:15" ht="12.75">
      <c r="N1080" s="70"/>
      <c r="O1080" s="9" t="s">
        <v>855</v>
      </c>
    </row>
    <row r="1081" spans="14:15" ht="12.75">
      <c r="N1081" s="70"/>
      <c r="O1081" s="9" t="s">
        <v>854</v>
      </c>
    </row>
    <row r="1082" spans="14:15" ht="12.75">
      <c r="N1082" s="70"/>
      <c r="O1082" s="9" t="s">
        <v>853</v>
      </c>
    </row>
    <row r="1083" spans="14:15" ht="12.75">
      <c r="N1083" s="70"/>
      <c r="O1083" s="9" t="s">
        <v>852</v>
      </c>
    </row>
    <row r="1084" spans="14:15" ht="12.75">
      <c r="N1084" s="70"/>
      <c r="O1084" s="9" t="s">
        <v>851</v>
      </c>
    </row>
    <row r="1085" spans="14:15" ht="12.75">
      <c r="N1085" s="70"/>
      <c r="O1085" s="9" t="s">
        <v>850</v>
      </c>
    </row>
    <row r="1086" spans="14:15" ht="12.75">
      <c r="N1086" s="70"/>
      <c r="O1086" s="9" t="s">
        <v>849</v>
      </c>
    </row>
    <row r="1087" spans="14:15" ht="12.75">
      <c r="N1087" s="70"/>
      <c r="O1087" s="9" t="s">
        <v>848</v>
      </c>
    </row>
    <row r="1088" spans="14:15" ht="12.75">
      <c r="N1088" s="70"/>
      <c r="O1088" s="9" t="s">
        <v>847</v>
      </c>
    </row>
    <row r="1089" spans="14:15" ht="12.75">
      <c r="N1089" s="70"/>
      <c r="O1089" s="9" t="s">
        <v>846</v>
      </c>
    </row>
    <row r="1090" spans="14:15" ht="12.75">
      <c r="N1090" s="70"/>
      <c r="O1090" s="9" t="s">
        <v>845</v>
      </c>
    </row>
    <row r="1091" spans="14:15" ht="12.75">
      <c r="N1091" s="70"/>
      <c r="O1091" s="9" t="s">
        <v>844</v>
      </c>
    </row>
    <row r="1092" spans="14:15" ht="12.75">
      <c r="N1092" s="70"/>
      <c r="O1092" s="9" t="s">
        <v>843</v>
      </c>
    </row>
    <row r="1093" spans="14:15" ht="12.75">
      <c r="N1093" s="70"/>
      <c r="O1093" s="9" t="s">
        <v>842</v>
      </c>
    </row>
    <row r="1094" spans="14:15" ht="12.75">
      <c r="N1094" s="70"/>
      <c r="O1094" s="9" t="s">
        <v>841</v>
      </c>
    </row>
    <row r="1095" spans="14:15" ht="12.75">
      <c r="N1095" s="70"/>
      <c r="O1095" s="9" t="s">
        <v>840</v>
      </c>
    </row>
    <row r="1096" spans="14:15" ht="12.75">
      <c r="N1096" s="70"/>
      <c r="O1096" s="9" t="s">
        <v>839</v>
      </c>
    </row>
    <row r="1097" spans="14:15" ht="12.75">
      <c r="N1097" s="70"/>
      <c r="O1097" s="9" t="s">
        <v>838</v>
      </c>
    </row>
    <row r="1098" spans="14:15" ht="12.75">
      <c r="N1098" s="70"/>
      <c r="O1098" s="9" t="s">
        <v>837</v>
      </c>
    </row>
    <row r="1099" spans="14:15" ht="12.75">
      <c r="N1099" s="70"/>
      <c r="O1099" s="9" t="s">
        <v>836</v>
      </c>
    </row>
    <row r="1100" spans="14:15" ht="12.75">
      <c r="N1100" s="70"/>
      <c r="O1100" s="9" t="s">
        <v>835</v>
      </c>
    </row>
    <row r="1101" spans="14:15" ht="12.75">
      <c r="N1101" s="70"/>
      <c r="O1101" s="9" t="s">
        <v>834</v>
      </c>
    </row>
    <row r="1102" spans="14:15" ht="12.75">
      <c r="N1102" s="70"/>
      <c r="O1102" s="9" t="s">
        <v>833</v>
      </c>
    </row>
    <row r="1103" spans="14:15" ht="12.75">
      <c r="N1103" s="70"/>
      <c r="O1103" s="9" t="s">
        <v>832</v>
      </c>
    </row>
    <row r="1104" spans="14:15" ht="12.75">
      <c r="N1104" s="70"/>
      <c r="O1104" s="9" t="s">
        <v>831</v>
      </c>
    </row>
    <row r="1105" spans="14:15" ht="12.75">
      <c r="N1105" s="70"/>
      <c r="O1105" s="9" t="s">
        <v>830</v>
      </c>
    </row>
    <row r="1106" spans="14:15" ht="12.75">
      <c r="N1106" s="70"/>
      <c r="O1106" s="9" t="s">
        <v>829</v>
      </c>
    </row>
    <row r="1107" spans="14:15" ht="12.75">
      <c r="N1107" s="70"/>
      <c r="O1107" s="9" t="s">
        <v>828</v>
      </c>
    </row>
    <row r="1108" spans="14:15" ht="12.75">
      <c r="N1108" s="70"/>
      <c r="O1108" s="9" t="s">
        <v>827</v>
      </c>
    </row>
    <row r="1109" spans="14:15" ht="12.75">
      <c r="N1109" s="70"/>
      <c r="O1109" s="9" t="s">
        <v>826</v>
      </c>
    </row>
    <row r="1110" spans="14:15" ht="12.75">
      <c r="N1110" s="70"/>
      <c r="O1110" s="9" t="s">
        <v>825</v>
      </c>
    </row>
    <row r="1111" spans="14:15" ht="12.75">
      <c r="N1111" s="70"/>
      <c r="O1111" s="9" t="s">
        <v>824</v>
      </c>
    </row>
    <row r="1112" spans="14:15" ht="12.75">
      <c r="N1112" s="70"/>
      <c r="O1112" s="9" t="s">
        <v>823</v>
      </c>
    </row>
    <row r="1113" spans="14:15" ht="12.75">
      <c r="N1113" s="70"/>
      <c r="O1113" s="9" t="s">
        <v>822</v>
      </c>
    </row>
    <row r="1114" spans="14:15" ht="12.75">
      <c r="N1114" s="70"/>
      <c r="O1114" s="9" t="s">
        <v>821</v>
      </c>
    </row>
    <row r="1115" spans="14:15" ht="12.75">
      <c r="N1115" s="70"/>
      <c r="O1115" s="9" t="s">
        <v>820</v>
      </c>
    </row>
    <row r="1116" spans="14:15" ht="12.75">
      <c r="N1116" s="70"/>
      <c r="O1116" s="9" t="s">
        <v>819</v>
      </c>
    </row>
    <row r="1117" spans="14:15" ht="12.75">
      <c r="N1117" s="70"/>
      <c r="O1117" s="9" t="s">
        <v>818</v>
      </c>
    </row>
    <row r="1118" spans="14:15" ht="12.75">
      <c r="N1118" s="70"/>
      <c r="O1118" s="9" t="s">
        <v>817</v>
      </c>
    </row>
    <row r="1119" spans="14:15" ht="12.75">
      <c r="N1119" s="70"/>
      <c r="O1119" s="9" t="s">
        <v>816</v>
      </c>
    </row>
    <row r="1120" spans="14:15" ht="12.75">
      <c r="N1120" s="70"/>
      <c r="O1120" s="9" t="s">
        <v>815</v>
      </c>
    </row>
    <row r="1121" spans="14:15" ht="12.75">
      <c r="N1121" s="70"/>
      <c r="O1121" s="9" t="s">
        <v>814</v>
      </c>
    </row>
    <row r="1122" spans="14:15" ht="12.75">
      <c r="N1122" s="70"/>
      <c r="O1122" s="9" t="s">
        <v>813</v>
      </c>
    </row>
    <row r="1123" spans="14:15" ht="12.75">
      <c r="N1123" s="70"/>
      <c r="O1123" s="9" t="s">
        <v>812</v>
      </c>
    </row>
    <row r="1124" spans="14:15" ht="12.75">
      <c r="N1124" s="70"/>
      <c r="O1124" s="9" t="s">
        <v>811</v>
      </c>
    </row>
    <row r="1125" spans="14:15" ht="12.75">
      <c r="N1125" s="70"/>
      <c r="O1125" s="9" t="s">
        <v>810</v>
      </c>
    </row>
    <row r="1126" spans="14:15" ht="12.75">
      <c r="N1126" s="70"/>
      <c r="O1126" s="9" t="s">
        <v>809</v>
      </c>
    </row>
    <row r="1127" spans="14:15" ht="12.75">
      <c r="N1127" s="70"/>
      <c r="O1127" s="9" t="s">
        <v>808</v>
      </c>
    </row>
    <row r="1128" spans="14:15" ht="12.75">
      <c r="N1128" s="70"/>
      <c r="O1128" s="9" t="s">
        <v>807</v>
      </c>
    </row>
    <row r="1129" spans="14:15" ht="12.75">
      <c r="N1129" s="70"/>
      <c r="O1129" s="9" t="s">
        <v>806</v>
      </c>
    </row>
    <row r="1130" spans="14:15" ht="12.75">
      <c r="N1130" s="70"/>
      <c r="O1130" s="9" t="s">
        <v>805</v>
      </c>
    </row>
    <row r="1131" spans="14:15" ht="12.75">
      <c r="N1131" s="70"/>
      <c r="O1131" s="9" t="s">
        <v>804</v>
      </c>
    </row>
    <row r="1132" spans="14:15" ht="12.75">
      <c r="N1132" s="70"/>
      <c r="O1132" s="9" t="s">
        <v>803</v>
      </c>
    </row>
    <row r="1133" spans="14:15" ht="12.75">
      <c r="N1133" s="70"/>
      <c r="O1133" s="9" t="s">
        <v>802</v>
      </c>
    </row>
    <row r="1134" spans="14:15" ht="12.75">
      <c r="N1134" s="70"/>
      <c r="O1134" s="9" t="s">
        <v>801</v>
      </c>
    </row>
    <row r="1135" spans="14:15" ht="12.75">
      <c r="N1135" s="70"/>
      <c r="O1135" s="9" t="s">
        <v>800</v>
      </c>
    </row>
    <row r="1136" spans="14:15" ht="12.75">
      <c r="N1136" s="70"/>
      <c r="O1136" s="9" t="s">
        <v>799</v>
      </c>
    </row>
    <row r="1137" spans="14:15" ht="12.75">
      <c r="N1137" s="70"/>
      <c r="O1137" s="9" t="s">
        <v>798</v>
      </c>
    </row>
    <row r="1138" spans="14:15" ht="12.75">
      <c r="N1138" s="70"/>
      <c r="O1138" s="9" t="s">
        <v>797</v>
      </c>
    </row>
    <row r="1139" spans="14:15" ht="12.75">
      <c r="N1139" s="70"/>
      <c r="O1139" s="9" t="s">
        <v>796</v>
      </c>
    </row>
    <row r="1140" spans="14:15" ht="12.75">
      <c r="N1140" s="70"/>
      <c r="O1140" s="9" t="s">
        <v>795</v>
      </c>
    </row>
    <row r="1141" spans="14:15" ht="12.75">
      <c r="N1141" s="70"/>
      <c r="O1141" s="9" t="s">
        <v>794</v>
      </c>
    </row>
    <row r="1142" spans="14:15" ht="12.75">
      <c r="N1142" s="70"/>
      <c r="O1142" s="9" t="s">
        <v>793</v>
      </c>
    </row>
    <row r="1143" spans="14:15" ht="12.75">
      <c r="N1143" s="70"/>
      <c r="O1143" s="9" t="s">
        <v>792</v>
      </c>
    </row>
    <row r="1144" spans="14:15" ht="12.75">
      <c r="N1144" s="70"/>
      <c r="O1144" s="9" t="s">
        <v>791</v>
      </c>
    </row>
    <row r="1145" spans="14:15" ht="12.75">
      <c r="N1145" s="70"/>
      <c r="O1145" s="9" t="s">
        <v>790</v>
      </c>
    </row>
    <row r="1146" spans="14:15" ht="12.75">
      <c r="N1146" s="70"/>
      <c r="O1146" s="9" t="s">
        <v>789</v>
      </c>
    </row>
    <row r="1147" spans="14:15" ht="12.75">
      <c r="N1147" s="70"/>
      <c r="O1147" s="9" t="s">
        <v>788</v>
      </c>
    </row>
    <row r="1148" spans="14:15" ht="12.75">
      <c r="N1148" s="70"/>
      <c r="O1148" s="9" t="s">
        <v>787</v>
      </c>
    </row>
    <row r="1149" spans="14:15" ht="12.75">
      <c r="N1149" s="70"/>
      <c r="O1149" s="9" t="s">
        <v>786</v>
      </c>
    </row>
    <row r="1150" spans="14:15" ht="12.75">
      <c r="N1150" s="70"/>
      <c r="O1150" s="9" t="s">
        <v>785</v>
      </c>
    </row>
    <row r="1151" spans="14:15" ht="12.75">
      <c r="N1151" s="70"/>
      <c r="O1151" s="9" t="s">
        <v>784</v>
      </c>
    </row>
    <row r="1152" spans="14:15" ht="12.75">
      <c r="N1152" s="70"/>
      <c r="O1152" s="9" t="s">
        <v>783</v>
      </c>
    </row>
    <row r="1153" spans="14:15" ht="12.75">
      <c r="N1153" s="70"/>
      <c r="O1153" s="9" t="s">
        <v>782</v>
      </c>
    </row>
    <row r="1154" spans="14:15" ht="12.75">
      <c r="N1154" s="70"/>
      <c r="O1154" s="9" t="s">
        <v>781</v>
      </c>
    </row>
    <row r="1155" spans="14:15" ht="12.75">
      <c r="N1155" s="70"/>
      <c r="O1155" s="9" t="s">
        <v>780</v>
      </c>
    </row>
    <row r="1156" spans="14:15" ht="12.75">
      <c r="N1156" s="70"/>
      <c r="O1156" s="9" t="s">
        <v>779</v>
      </c>
    </row>
    <row r="1157" spans="14:15" ht="12.75">
      <c r="N1157" s="70"/>
      <c r="O1157" s="9" t="s">
        <v>778</v>
      </c>
    </row>
    <row r="1158" spans="14:15" ht="12.75">
      <c r="N1158" s="70"/>
      <c r="O1158" s="9" t="s">
        <v>777</v>
      </c>
    </row>
    <row r="1159" spans="14:15" ht="12.75">
      <c r="N1159" s="70"/>
      <c r="O1159" s="9" t="s">
        <v>776</v>
      </c>
    </row>
    <row r="1160" spans="14:15" ht="12.75">
      <c r="N1160" s="70"/>
      <c r="O1160" s="9" t="s">
        <v>775</v>
      </c>
    </row>
    <row r="1161" spans="14:15" ht="12.75">
      <c r="N1161" s="70"/>
      <c r="O1161" s="9" t="s">
        <v>774</v>
      </c>
    </row>
    <row r="1162" spans="14:15" ht="12.75">
      <c r="N1162" s="70"/>
      <c r="O1162" s="9" t="s">
        <v>773</v>
      </c>
    </row>
    <row r="1163" spans="14:15" ht="12.75">
      <c r="N1163" s="70"/>
      <c r="O1163" s="9" t="s">
        <v>772</v>
      </c>
    </row>
    <row r="1164" spans="14:15" ht="12.75">
      <c r="N1164" s="70"/>
      <c r="O1164" s="9" t="s">
        <v>771</v>
      </c>
    </row>
    <row r="1165" spans="14:15" ht="12.75">
      <c r="N1165" s="70"/>
      <c r="O1165" s="9" t="s">
        <v>770</v>
      </c>
    </row>
    <row r="1166" spans="14:15" ht="12.75">
      <c r="N1166" s="70"/>
      <c r="O1166" s="9" t="s">
        <v>769</v>
      </c>
    </row>
    <row r="1167" spans="14:15" ht="12.75">
      <c r="N1167" s="70"/>
      <c r="O1167" s="9" t="s">
        <v>768</v>
      </c>
    </row>
    <row r="1168" spans="14:15" ht="12.75">
      <c r="N1168" s="70"/>
      <c r="O1168" s="9" t="s">
        <v>767</v>
      </c>
    </row>
    <row r="1169" spans="14:15" ht="12.75">
      <c r="N1169" s="70"/>
      <c r="O1169" s="9" t="s">
        <v>766</v>
      </c>
    </row>
    <row r="1170" spans="14:15" ht="12.75">
      <c r="N1170" s="70"/>
      <c r="O1170" s="9" t="s">
        <v>765</v>
      </c>
    </row>
    <row r="1171" spans="14:15" ht="12.75">
      <c r="N1171" s="70"/>
      <c r="O1171" s="9" t="s">
        <v>764</v>
      </c>
    </row>
    <row r="1172" ht="12.75">
      <c r="N1172" s="70"/>
    </row>
    <row r="1173" ht="12.75">
      <c r="N1173" s="70"/>
    </row>
    <row r="1174" ht="12.75">
      <c r="N1174" s="70"/>
    </row>
    <row r="1175" ht="12.75">
      <c r="N1175" s="70"/>
    </row>
    <row r="1176" ht="12.75">
      <c r="N1176" s="70"/>
    </row>
    <row r="1177" ht="12.75">
      <c r="N1177" s="70"/>
    </row>
    <row r="1178" ht="12.75">
      <c r="N1178" s="70"/>
    </row>
    <row r="1179" ht="12.75">
      <c r="N1179" s="70"/>
    </row>
    <row r="1180" ht="12.75">
      <c r="N1180" s="70"/>
    </row>
    <row r="1181" ht="12.75">
      <c r="N1181" s="70"/>
    </row>
    <row r="1182" ht="12.75">
      <c r="N1182" s="70"/>
    </row>
    <row r="1183" ht="12.75">
      <c r="N1183" s="70"/>
    </row>
    <row r="1184" ht="12.75">
      <c r="N1184" s="70"/>
    </row>
    <row r="1185" ht="12.75">
      <c r="N1185" s="70"/>
    </row>
    <row r="1186" ht="12.75">
      <c r="N1186" s="70"/>
    </row>
    <row r="1187" ht="12.75">
      <c r="N1187" s="70"/>
    </row>
    <row r="1188" ht="12.75">
      <c r="N1188" s="70"/>
    </row>
    <row r="1189" ht="12.75">
      <c r="N1189" s="70"/>
    </row>
    <row r="1190" ht="12.75">
      <c r="N1190" s="70"/>
    </row>
    <row r="1191" ht="12.75">
      <c r="N1191" s="70"/>
    </row>
    <row r="1192" ht="12.75">
      <c r="N1192" s="70"/>
    </row>
    <row r="1193" ht="12.75">
      <c r="N1193" s="70"/>
    </row>
    <row r="1194" ht="12.75">
      <c r="N1194" s="70"/>
    </row>
    <row r="1195" ht="12.75">
      <c r="N1195" s="70"/>
    </row>
    <row r="1196" ht="12.75">
      <c r="N1196" s="70"/>
    </row>
    <row r="1197" ht="12.75">
      <c r="N1197" s="70"/>
    </row>
    <row r="1198" ht="12.75">
      <c r="N1198" s="70"/>
    </row>
    <row r="1199" ht="12.75">
      <c r="N1199" s="70"/>
    </row>
    <row r="1200" ht="12.75">
      <c r="N1200" s="70"/>
    </row>
    <row r="1201" ht="12.75">
      <c r="N1201" s="70"/>
    </row>
    <row r="1202" ht="12.75">
      <c r="N1202" s="70"/>
    </row>
    <row r="1203" ht="12.75">
      <c r="N1203" s="70"/>
    </row>
    <row r="1204" ht="12.75">
      <c r="N1204" s="70"/>
    </row>
    <row r="1205" ht="12.75">
      <c r="N1205" s="70"/>
    </row>
    <row r="1206" ht="12.75">
      <c r="N1206" s="70"/>
    </row>
    <row r="1207" ht="12.75">
      <c r="N1207" s="70"/>
    </row>
    <row r="1208" ht="12.75">
      <c r="N1208" s="70"/>
    </row>
    <row r="1209" ht="12.75">
      <c r="N1209" s="70"/>
    </row>
    <row r="1210" ht="12.75">
      <c r="N1210" s="70"/>
    </row>
    <row r="1211" ht="12.75">
      <c r="N1211" s="70"/>
    </row>
    <row r="1212" ht="12.75">
      <c r="N1212" s="70"/>
    </row>
    <row r="1213" ht="12.75">
      <c r="N1213" s="70"/>
    </row>
    <row r="1214" ht="12.75">
      <c r="N1214" s="70"/>
    </row>
    <row r="1215" ht="12.75">
      <c r="N1215" s="70"/>
    </row>
    <row r="1216" ht="12.75">
      <c r="N1216" s="70"/>
    </row>
    <row r="1217" ht="12.75">
      <c r="N1217" s="70"/>
    </row>
    <row r="1218" ht="12.75">
      <c r="N1218" s="70"/>
    </row>
    <row r="1219" ht="12.75">
      <c r="N1219" s="70"/>
    </row>
    <row r="1220" ht="12.75">
      <c r="N1220" s="70"/>
    </row>
    <row r="1221" ht="12.75">
      <c r="N1221" s="70"/>
    </row>
    <row r="1222" ht="12.75">
      <c r="N1222" s="70"/>
    </row>
    <row r="1223" ht="12.75">
      <c r="N1223" s="70"/>
    </row>
    <row r="1224" ht="12.75">
      <c r="N1224" s="70"/>
    </row>
    <row r="1225" ht="12.75">
      <c r="N1225" s="70"/>
    </row>
    <row r="1226" ht="12.75">
      <c r="N1226" s="70"/>
    </row>
    <row r="1227" ht="12.75">
      <c r="N1227" s="70"/>
    </row>
    <row r="1228" ht="12.75">
      <c r="N1228" s="70"/>
    </row>
    <row r="1229" ht="12.75">
      <c r="N1229" s="70"/>
    </row>
    <row r="1230" ht="12.75">
      <c r="N1230" s="70"/>
    </row>
    <row r="1231" ht="12.75">
      <c r="N1231" s="70"/>
    </row>
    <row r="1232" ht="12.75">
      <c r="N1232" s="70"/>
    </row>
    <row r="1233" ht="12.75">
      <c r="N1233" s="70"/>
    </row>
    <row r="1234" ht="12.75">
      <c r="N1234" s="70"/>
    </row>
    <row r="1235" ht="12.75">
      <c r="N1235" s="70"/>
    </row>
    <row r="1236" ht="12.75">
      <c r="N1236" s="70"/>
    </row>
    <row r="1237" ht="12.75">
      <c r="N1237" s="70"/>
    </row>
    <row r="1238" ht="12.75">
      <c r="N1238" s="70"/>
    </row>
    <row r="1239" ht="12.75">
      <c r="N1239" s="70"/>
    </row>
    <row r="1240" ht="12.75">
      <c r="N1240" s="70"/>
    </row>
    <row r="1241" ht="12.75">
      <c r="N1241" s="70"/>
    </row>
    <row r="1242" ht="12.75">
      <c r="N1242" s="70"/>
    </row>
    <row r="1243" ht="12.75">
      <c r="N1243" s="70"/>
    </row>
    <row r="1244" ht="12.75">
      <c r="N1244" s="70"/>
    </row>
    <row r="1245" ht="12.75">
      <c r="N1245" s="70"/>
    </row>
    <row r="1246" ht="12.75">
      <c r="N1246" s="70"/>
    </row>
    <row r="1247" ht="12.75">
      <c r="N1247" s="70"/>
    </row>
    <row r="1248" ht="12.75">
      <c r="N1248" s="70"/>
    </row>
    <row r="1249" ht="12.75">
      <c r="N1249" s="70"/>
    </row>
    <row r="1250" ht="12.75">
      <c r="N1250" s="70"/>
    </row>
    <row r="1251" ht="12.75">
      <c r="N1251" s="70"/>
    </row>
    <row r="1252" ht="12.75">
      <c r="N1252" s="70"/>
    </row>
    <row r="1253" ht="12.75">
      <c r="N1253" s="70"/>
    </row>
    <row r="1254" ht="12.75">
      <c r="N1254" s="70"/>
    </row>
    <row r="1255" ht="12.75">
      <c r="N1255" s="70"/>
    </row>
    <row r="1256" ht="12.75">
      <c r="N1256" s="70"/>
    </row>
    <row r="1257" ht="12.75">
      <c r="N1257" s="70"/>
    </row>
    <row r="1258" ht="12.75">
      <c r="N1258" s="70"/>
    </row>
    <row r="1259" ht="12.75">
      <c r="N1259" s="70"/>
    </row>
    <row r="1260" ht="12.75">
      <c r="N1260" s="70"/>
    </row>
    <row r="1261" ht="12.75">
      <c r="N1261" s="70"/>
    </row>
    <row r="1262" ht="12.75">
      <c r="N1262" s="70"/>
    </row>
    <row r="1263" ht="12.75">
      <c r="N1263" s="70"/>
    </row>
    <row r="1264" ht="12.75">
      <c r="N1264" s="70"/>
    </row>
    <row r="1265" ht="12.75">
      <c r="N1265" s="70"/>
    </row>
    <row r="1266" ht="12.75">
      <c r="N1266" s="70"/>
    </row>
    <row r="1267" ht="12.75">
      <c r="N1267" s="70"/>
    </row>
    <row r="1268" ht="12.75">
      <c r="N1268" s="70"/>
    </row>
    <row r="1269" ht="12.75">
      <c r="N1269" s="70"/>
    </row>
    <row r="1270" ht="12.75">
      <c r="N1270" s="70"/>
    </row>
    <row r="1271" ht="12.75">
      <c r="N1271" s="70"/>
    </row>
    <row r="1272" ht="12.75">
      <c r="N1272" s="70"/>
    </row>
    <row r="1273" ht="12.75">
      <c r="N1273" s="70"/>
    </row>
    <row r="1274" ht="12.75">
      <c r="N1274" s="70"/>
    </row>
    <row r="1275" ht="12.75">
      <c r="N1275" s="70"/>
    </row>
    <row r="1276" ht="12.75">
      <c r="N1276" s="70"/>
    </row>
    <row r="1277" ht="12.75">
      <c r="N1277" s="70"/>
    </row>
    <row r="1278" ht="12.75">
      <c r="N1278" s="70"/>
    </row>
    <row r="1279" ht="12.75">
      <c r="N1279" s="70"/>
    </row>
    <row r="1280" ht="12.75">
      <c r="N1280" s="70"/>
    </row>
    <row r="1281" ht="12.75">
      <c r="N1281" s="70"/>
    </row>
    <row r="1282" ht="12.75">
      <c r="N1282" s="70"/>
    </row>
    <row r="1283" ht="12.75">
      <c r="N1283" s="70"/>
    </row>
    <row r="1284" ht="12.75">
      <c r="N1284" s="70"/>
    </row>
    <row r="1285" ht="12.75">
      <c r="N1285" s="70"/>
    </row>
    <row r="1286" ht="12.75">
      <c r="N1286" s="70"/>
    </row>
    <row r="1287" ht="12.75">
      <c r="N1287" s="70"/>
    </row>
    <row r="1288" ht="12.75">
      <c r="N1288" s="70"/>
    </row>
    <row r="1289" ht="12.75">
      <c r="N1289" s="70"/>
    </row>
    <row r="1290" ht="12.75">
      <c r="N1290" s="70"/>
    </row>
    <row r="1291" ht="12.75">
      <c r="N1291" s="70"/>
    </row>
    <row r="1292" ht="12.75">
      <c r="N1292" s="70"/>
    </row>
    <row r="1293" ht="12.75">
      <c r="N1293" s="70"/>
    </row>
    <row r="1294" ht="12.75">
      <c r="N1294" s="70"/>
    </row>
    <row r="1295" ht="12.75">
      <c r="N1295" s="70"/>
    </row>
    <row r="1296" ht="12.75">
      <c r="N1296" s="70"/>
    </row>
    <row r="1297" ht="12.75">
      <c r="N1297" s="70"/>
    </row>
    <row r="1298" ht="12.75">
      <c r="N1298" s="70"/>
    </row>
    <row r="1299" ht="12.75">
      <c r="N1299" s="70"/>
    </row>
    <row r="1300" ht="12.75">
      <c r="N1300" s="70"/>
    </row>
    <row r="1301" ht="12.75">
      <c r="N1301" s="70"/>
    </row>
    <row r="1302" ht="12.75">
      <c r="N1302" s="70"/>
    </row>
    <row r="1303" ht="12.75">
      <c r="N1303" s="70"/>
    </row>
    <row r="1304" ht="12.75">
      <c r="N1304" s="70"/>
    </row>
    <row r="1305" ht="12.75">
      <c r="N1305" s="70"/>
    </row>
    <row r="1306" ht="12.75">
      <c r="N1306" s="70"/>
    </row>
    <row r="1307" ht="12.75">
      <c r="N1307" s="70"/>
    </row>
    <row r="1308" ht="12.75">
      <c r="N1308" s="70"/>
    </row>
    <row r="1309" ht="12.75">
      <c r="N1309" s="70"/>
    </row>
    <row r="1310" ht="12.75">
      <c r="N1310" s="70"/>
    </row>
    <row r="1311" ht="12.75">
      <c r="N1311" s="70"/>
    </row>
    <row r="1312" ht="12.75">
      <c r="N1312" s="70"/>
    </row>
    <row r="1313" ht="12.75">
      <c r="N1313" s="70"/>
    </row>
    <row r="1314" ht="12.75">
      <c r="N1314" s="70"/>
    </row>
    <row r="1315" ht="12.75">
      <c r="N1315" s="70"/>
    </row>
    <row r="1316" ht="12.75">
      <c r="N1316" s="70"/>
    </row>
    <row r="1317" ht="12.75">
      <c r="N1317" s="70"/>
    </row>
    <row r="1318" ht="12.75">
      <c r="N1318" s="70"/>
    </row>
    <row r="1319" ht="12.75">
      <c r="N1319" s="70"/>
    </row>
    <row r="1320" ht="12.75">
      <c r="N1320" s="70"/>
    </row>
    <row r="1321" ht="12.75">
      <c r="N1321" s="70"/>
    </row>
    <row r="1322" ht="12.75">
      <c r="N1322" s="70"/>
    </row>
    <row r="1323" ht="12.75">
      <c r="N1323" s="70"/>
    </row>
    <row r="1324" ht="12.75">
      <c r="N1324" s="70"/>
    </row>
    <row r="1325" ht="12.75">
      <c r="N1325" s="70"/>
    </row>
    <row r="1326" ht="12.75">
      <c r="N1326" s="70"/>
    </row>
    <row r="1327" ht="12.75">
      <c r="N1327" s="70"/>
    </row>
    <row r="1328" ht="12.75">
      <c r="N1328" s="70"/>
    </row>
  </sheetData>
  <sheetProtection/>
  <mergeCells count="9">
    <mergeCell ref="H15:L17"/>
    <mergeCell ref="A43:E46"/>
    <mergeCell ref="A1:E1"/>
    <mergeCell ref="B28:E28"/>
    <mergeCell ref="A37:E37"/>
    <mergeCell ref="A19:E19"/>
    <mergeCell ref="A18:E18"/>
    <mergeCell ref="A30:E30"/>
    <mergeCell ref="A12:E12"/>
  </mergeCells>
  <dataValidations count="4">
    <dataValidation type="date" allowBlank="1" showInputMessage="1" showErrorMessage="1" sqref="D3">
      <formula1>M2</formula1>
      <formula2>M3</formula2>
    </dataValidation>
    <dataValidation type="list" allowBlank="1" showInputMessage="1" showErrorMessage="1" sqref="C3">
      <formula1>$N$36:$N$44</formula1>
    </dataValidation>
    <dataValidation type="list" allowBlank="1" showInputMessage="1" showErrorMessage="1" sqref="B3">
      <formula1>$M$12:$M$46</formula1>
    </dataValidation>
    <dataValidation type="list" allowBlank="1" showInputMessage="1" showErrorMessage="1" sqref="A3">
      <formula1>$O$1:$O$1171</formula1>
    </dataValidation>
  </dataValidations>
  <printOptions horizontalCentered="1" verticalCentered="1"/>
  <pageMargins left="0.25" right="0.26" top="1.19" bottom="1" header="0.5" footer="0.5"/>
  <pageSetup fitToHeight="1" fitToWidth="1" horizontalDpi="600" verticalDpi="600" orientation="portrait" scale="77" r:id="rId2"/>
  <headerFooter alignWithMargins="0">
    <oddHeader>&amp;C&amp;"Times New Roman,Regular"&amp;16Fiscal Note Worksheet - New Position Cost Calculator&amp;"Times New Roman,Bold"
 -----   Classified Employees - A000 Pay Scale&amp;"Times New Roman,Italic"&amp;14 &amp;"Times New Roman,Bold"&amp;16  -----</oddHeader>
  </headerFooter>
  <ignoredErrors>
    <ignoredError sqref="E16 D16 B2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140" zoomScaleNormal="140" zoomScalePageLayoutView="0" workbookViewId="0" topLeftCell="A1">
      <selection activeCell="G8" sqref="G8"/>
    </sheetView>
  </sheetViews>
  <sheetFormatPr defaultColWidth="9.140625" defaultRowHeight="12.75"/>
  <cols>
    <col min="1" max="7" width="8.7109375" style="1" customWidth="1"/>
    <col min="8" max="11" width="9.421875" style="1" bestFit="1" customWidth="1"/>
    <col min="12" max="16384" width="8.7109375" style="1" customWidth="1"/>
  </cols>
  <sheetData>
    <row r="1" spans="1:11" ht="14.25">
      <c r="A1" s="77" t="s">
        <v>739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4.25">
      <c r="A2" s="80" t="s">
        <v>1222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4.25">
      <c r="A3" s="83"/>
      <c r="B3" s="84"/>
      <c r="C3" s="81"/>
      <c r="D3" s="81"/>
      <c r="E3" s="81"/>
      <c r="F3" s="81"/>
      <c r="G3" s="81"/>
      <c r="H3" s="81"/>
      <c r="I3" s="81"/>
      <c r="J3" s="81"/>
      <c r="K3" s="82"/>
    </row>
    <row r="4" spans="1:11" ht="14.25">
      <c r="A4" s="83"/>
      <c r="B4" s="84"/>
      <c r="C4" s="139" t="s">
        <v>756</v>
      </c>
      <c r="D4" s="139"/>
      <c r="E4" s="139"/>
      <c r="F4" s="139"/>
      <c r="G4" s="139"/>
      <c r="H4" s="139"/>
      <c r="I4" s="139"/>
      <c r="J4" s="140"/>
      <c r="K4" s="141"/>
    </row>
    <row r="5" spans="1:11" ht="14.25">
      <c r="A5" s="83"/>
      <c r="B5" s="84"/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89">
        <v>8</v>
      </c>
      <c r="K5" s="85">
        <v>9</v>
      </c>
    </row>
    <row r="6" spans="1:12" ht="14.25" customHeight="1">
      <c r="A6" s="142" t="s">
        <v>740</v>
      </c>
      <c r="B6" s="2">
        <v>1</v>
      </c>
      <c r="C6" s="73">
        <v>23946</v>
      </c>
      <c r="D6" s="73">
        <v>24589.5</v>
      </c>
      <c r="E6" s="73">
        <v>25233</v>
      </c>
      <c r="F6" s="73">
        <v>25993.5</v>
      </c>
      <c r="G6" s="73">
        <v>26734.5</v>
      </c>
      <c r="H6" s="73">
        <v>27534</v>
      </c>
      <c r="I6" s="73">
        <v>28275</v>
      </c>
      <c r="J6" s="90">
        <v>29035.5</v>
      </c>
      <c r="K6" s="86">
        <v>29815.5</v>
      </c>
      <c r="L6" s="108"/>
    </row>
    <row r="7" spans="1:12" ht="14.25">
      <c r="A7" s="142"/>
      <c r="B7" s="3">
        <v>2</v>
      </c>
      <c r="C7" s="73">
        <v>24589.5</v>
      </c>
      <c r="D7" s="73">
        <v>25233</v>
      </c>
      <c r="E7" s="73">
        <v>25993.5</v>
      </c>
      <c r="F7" s="73">
        <v>26734.5</v>
      </c>
      <c r="G7" s="73">
        <v>27534</v>
      </c>
      <c r="H7" s="73">
        <v>28275</v>
      </c>
      <c r="I7" s="73">
        <v>29035.5</v>
      </c>
      <c r="J7" s="90">
        <v>29815.5</v>
      </c>
      <c r="K7" s="86">
        <v>30771</v>
      </c>
      <c r="L7" s="108"/>
    </row>
    <row r="8" spans="1:12" ht="14.25">
      <c r="A8" s="142"/>
      <c r="B8" s="4">
        <v>3</v>
      </c>
      <c r="C8" s="73">
        <v>25233</v>
      </c>
      <c r="D8" s="73">
        <v>25993.5</v>
      </c>
      <c r="E8" s="73">
        <v>26734.5</v>
      </c>
      <c r="F8" s="73">
        <v>27534</v>
      </c>
      <c r="G8" s="73">
        <v>28275</v>
      </c>
      <c r="H8" s="73">
        <v>29035.5</v>
      </c>
      <c r="I8" s="73">
        <v>29815.5</v>
      </c>
      <c r="J8" s="90">
        <v>30771</v>
      </c>
      <c r="K8" s="86">
        <v>32857.5</v>
      </c>
      <c r="L8" s="108"/>
    </row>
    <row r="9" spans="1:12" ht="14.25">
      <c r="A9" s="142"/>
      <c r="B9" s="4">
        <v>4</v>
      </c>
      <c r="C9" s="73">
        <v>25993.5</v>
      </c>
      <c r="D9" s="73">
        <v>26734.5</v>
      </c>
      <c r="E9" s="73">
        <v>27534</v>
      </c>
      <c r="F9" s="73">
        <v>28275</v>
      </c>
      <c r="G9" s="73">
        <v>29035.5</v>
      </c>
      <c r="H9" s="73">
        <v>29815.5</v>
      </c>
      <c r="I9" s="73">
        <v>30771</v>
      </c>
      <c r="J9" s="90">
        <v>32857.5</v>
      </c>
      <c r="K9" s="86">
        <v>34047</v>
      </c>
      <c r="L9" s="108"/>
    </row>
    <row r="10" spans="1:12" ht="14.25">
      <c r="A10" s="142"/>
      <c r="B10" s="4">
        <v>5</v>
      </c>
      <c r="C10" s="73">
        <v>26734.5</v>
      </c>
      <c r="D10" s="73">
        <v>27534</v>
      </c>
      <c r="E10" s="73">
        <v>28275</v>
      </c>
      <c r="F10" s="73">
        <v>29035.5</v>
      </c>
      <c r="G10" s="73">
        <v>29815.5</v>
      </c>
      <c r="H10" s="73">
        <v>30771</v>
      </c>
      <c r="I10" s="73">
        <v>32857.5</v>
      </c>
      <c r="J10" s="90">
        <v>34047</v>
      </c>
      <c r="K10" s="86">
        <v>35295</v>
      </c>
      <c r="L10" s="108"/>
    </row>
    <row r="11" spans="1:12" ht="14.25">
      <c r="A11" s="142"/>
      <c r="B11" s="4">
        <v>6</v>
      </c>
      <c r="C11" s="73">
        <v>27534</v>
      </c>
      <c r="D11" s="73">
        <v>28275</v>
      </c>
      <c r="E11" s="73">
        <v>29035.5</v>
      </c>
      <c r="F11" s="73">
        <v>29815.5</v>
      </c>
      <c r="G11" s="73">
        <v>30771</v>
      </c>
      <c r="H11" s="73">
        <v>32857.5</v>
      </c>
      <c r="I11" s="73">
        <v>34047</v>
      </c>
      <c r="J11" s="90">
        <v>35295</v>
      </c>
      <c r="K11" s="86">
        <v>36757.5</v>
      </c>
      <c r="L11" s="108"/>
    </row>
    <row r="12" spans="1:12" ht="14.25">
      <c r="A12" s="142"/>
      <c r="B12" s="4">
        <v>7</v>
      </c>
      <c r="C12" s="73">
        <v>28275</v>
      </c>
      <c r="D12" s="73">
        <v>29269.5</v>
      </c>
      <c r="E12" s="73">
        <v>30459</v>
      </c>
      <c r="F12" s="73">
        <v>31609.5</v>
      </c>
      <c r="G12" s="73">
        <v>32857.5</v>
      </c>
      <c r="H12" s="73">
        <v>34047</v>
      </c>
      <c r="I12" s="73">
        <v>35295</v>
      </c>
      <c r="J12" s="90">
        <v>36757.5</v>
      </c>
      <c r="K12" s="86">
        <v>38161.5</v>
      </c>
      <c r="L12" s="108"/>
    </row>
    <row r="13" spans="1:12" ht="14.25">
      <c r="A13" s="142"/>
      <c r="B13" s="4">
        <v>8</v>
      </c>
      <c r="C13" s="73">
        <v>29269.5</v>
      </c>
      <c r="D13" s="73">
        <v>30459</v>
      </c>
      <c r="E13" s="73">
        <v>31609.5</v>
      </c>
      <c r="F13" s="73">
        <v>32857.5</v>
      </c>
      <c r="G13" s="73">
        <v>34047</v>
      </c>
      <c r="H13" s="73">
        <v>35295</v>
      </c>
      <c r="I13" s="73">
        <v>36757.5</v>
      </c>
      <c r="J13" s="90">
        <v>38161.5</v>
      </c>
      <c r="K13" s="86">
        <v>39624</v>
      </c>
      <c r="L13" s="108"/>
    </row>
    <row r="14" spans="1:12" ht="14.25">
      <c r="A14" s="142"/>
      <c r="B14" s="4">
        <v>9</v>
      </c>
      <c r="C14" s="73">
        <v>30459</v>
      </c>
      <c r="D14" s="73">
        <v>31609.5</v>
      </c>
      <c r="E14" s="73">
        <v>32857.5</v>
      </c>
      <c r="F14" s="73">
        <v>34047</v>
      </c>
      <c r="G14" s="73">
        <v>35295</v>
      </c>
      <c r="H14" s="73">
        <v>36757.5</v>
      </c>
      <c r="I14" s="73">
        <v>38161.5</v>
      </c>
      <c r="J14" s="90">
        <v>39624</v>
      </c>
      <c r="K14" s="86">
        <v>41145</v>
      </c>
      <c r="L14" s="108"/>
    </row>
    <row r="15" spans="1:12" ht="14.25">
      <c r="A15" s="142"/>
      <c r="B15" s="4">
        <v>10</v>
      </c>
      <c r="C15" s="73">
        <v>31609.5</v>
      </c>
      <c r="D15" s="73">
        <v>32857.5</v>
      </c>
      <c r="E15" s="73">
        <v>34047</v>
      </c>
      <c r="F15" s="73">
        <v>35295</v>
      </c>
      <c r="G15" s="73">
        <v>36757.5</v>
      </c>
      <c r="H15" s="73">
        <v>38161.5</v>
      </c>
      <c r="I15" s="73">
        <v>39624</v>
      </c>
      <c r="J15" s="90">
        <v>41145</v>
      </c>
      <c r="K15" s="86">
        <v>42822</v>
      </c>
      <c r="L15" s="108"/>
    </row>
    <row r="16" spans="1:12" ht="14.25">
      <c r="A16" s="142"/>
      <c r="B16" s="4">
        <v>11</v>
      </c>
      <c r="C16" s="73">
        <v>32857.5</v>
      </c>
      <c r="D16" s="73">
        <v>34047</v>
      </c>
      <c r="E16" s="73">
        <v>35295</v>
      </c>
      <c r="F16" s="73">
        <v>36757.5</v>
      </c>
      <c r="G16" s="73">
        <v>38161.5</v>
      </c>
      <c r="H16" s="73">
        <v>39624</v>
      </c>
      <c r="I16" s="73">
        <v>41145</v>
      </c>
      <c r="J16" s="90">
        <v>42822</v>
      </c>
      <c r="K16" s="86">
        <v>44713.5</v>
      </c>
      <c r="L16" s="108"/>
    </row>
    <row r="17" spans="1:12" ht="14.25">
      <c r="A17" s="142"/>
      <c r="B17" s="4">
        <v>12</v>
      </c>
      <c r="C17" s="73">
        <v>34047</v>
      </c>
      <c r="D17" s="73">
        <v>35295</v>
      </c>
      <c r="E17" s="73">
        <v>36757.5</v>
      </c>
      <c r="F17" s="73">
        <v>38161.5</v>
      </c>
      <c r="G17" s="73">
        <v>39624</v>
      </c>
      <c r="H17" s="73">
        <v>41145</v>
      </c>
      <c r="I17" s="73">
        <v>42822</v>
      </c>
      <c r="J17" s="90">
        <v>44713.5</v>
      </c>
      <c r="K17" s="86">
        <v>46527</v>
      </c>
      <c r="L17" s="108"/>
    </row>
    <row r="18" spans="1:12" ht="14.25">
      <c r="A18" s="142"/>
      <c r="B18" s="4">
        <v>13</v>
      </c>
      <c r="C18" s="73">
        <v>35295</v>
      </c>
      <c r="D18" s="73">
        <v>36757.5</v>
      </c>
      <c r="E18" s="73">
        <v>38161.5</v>
      </c>
      <c r="F18" s="73">
        <v>39624</v>
      </c>
      <c r="G18" s="73">
        <v>41145</v>
      </c>
      <c r="H18" s="73">
        <v>42822</v>
      </c>
      <c r="I18" s="73">
        <v>44713.5</v>
      </c>
      <c r="J18" s="90">
        <v>46527</v>
      </c>
      <c r="K18" s="86">
        <v>48555</v>
      </c>
      <c r="L18" s="108"/>
    </row>
    <row r="19" spans="1:12" ht="14.25">
      <c r="A19" s="142"/>
      <c r="B19" s="4">
        <v>14</v>
      </c>
      <c r="C19" s="73">
        <v>36757.5</v>
      </c>
      <c r="D19" s="73">
        <v>38161.5</v>
      </c>
      <c r="E19" s="73">
        <v>39624</v>
      </c>
      <c r="F19" s="73">
        <v>41145</v>
      </c>
      <c r="G19" s="73">
        <v>42822</v>
      </c>
      <c r="H19" s="73">
        <v>44713.5</v>
      </c>
      <c r="I19" s="73">
        <v>46527</v>
      </c>
      <c r="J19" s="90">
        <v>48555</v>
      </c>
      <c r="K19" s="86">
        <v>50485.5</v>
      </c>
      <c r="L19" s="108"/>
    </row>
    <row r="20" spans="1:12" ht="14.25">
      <c r="A20" s="142"/>
      <c r="B20" s="4">
        <v>15</v>
      </c>
      <c r="C20" s="73">
        <v>38161.5</v>
      </c>
      <c r="D20" s="73">
        <v>39760.5</v>
      </c>
      <c r="E20" s="73">
        <v>41359.5</v>
      </c>
      <c r="F20" s="73">
        <v>43017</v>
      </c>
      <c r="G20" s="73">
        <v>44713.5</v>
      </c>
      <c r="H20" s="73">
        <v>46527</v>
      </c>
      <c r="I20" s="73">
        <v>48555</v>
      </c>
      <c r="J20" s="90">
        <v>50485.5</v>
      </c>
      <c r="K20" s="86">
        <v>52669.5</v>
      </c>
      <c r="L20" s="108"/>
    </row>
    <row r="21" spans="1:12" ht="14.25">
      <c r="A21" s="142"/>
      <c r="B21" s="4">
        <v>16</v>
      </c>
      <c r="C21" s="73">
        <v>39760.5</v>
      </c>
      <c r="D21" s="73">
        <v>41359.5</v>
      </c>
      <c r="E21" s="73">
        <v>43017</v>
      </c>
      <c r="F21" s="73">
        <v>44713.5</v>
      </c>
      <c r="G21" s="73">
        <v>46527</v>
      </c>
      <c r="H21" s="73">
        <v>48555</v>
      </c>
      <c r="I21" s="73">
        <v>50485.5</v>
      </c>
      <c r="J21" s="90">
        <v>52669.5</v>
      </c>
      <c r="K21" s="86">
        <v>54814.5</v>
      </c>
      <c r="L21" s="108"/>
    </row>
    <row r="22" spans="1:12" ht="14.25">
      <c r="A22" s="142"/>
      <c r="B22" s="4">
        <v>17</v>
      </c>
      <c r="C22" s="73">
        <v>41359.5</v>
      </c>
      <c r="D22" s="73">
        <v>43017</v>
      </c>
      <c r="E22" s="73">
        <v>44713.5</v>
      </c>
      <c r="F22" s="73">
        <v>46527</v>
      </c>
      <c r="G22" s="73">
        <v>48555</v>
      </c>
      <c r="H22" s="73">
        <v>50485.5</v>
      </c>
      <c r="I22" s="73">
        <v>52669.5</v>
      </c>
      <c r="J22" s="90">
        <v>54814.5</v>
      </c>
      <c r="K22" s="86">
        <v>57115.5</v>
      </c>
      <c r="L22" s="108"/>
    </row>
    <row r="23" spans="1:12" ht="14.25">
      <c r="A23" s="142"/>
      <c r="B23" s="4">
        <v>18</v>
      </c>
      <c r="C23" s="73">
        <v>43017</v>
      </c>
      <c r="D23" s="73">
        <v>44713.5</v>
      </c>
      <c r="E23" s="73">
        <v>46527</v>
      </c>
      <c r="F23" s="73">
        <v>48555</v>
      </c>
      <c r="G23" s="73">
        <v>50485.5</v>
      </c>
      <c r="H23" s="73">
        <v>52669.5</v>
      </c>
      <c r="I23" s="73">
        <v>54814.5</v>
      </c>
      <c r="J23" s="90">
        <v>57115.5</v>
      </c>
      <c r="K23" s="86">
        <v>59514</v>
      </c>
      <c r="L23" s="108"/>
    </row>
    <row r="24" spans="1:12" ht="14.25">
      <c r="A24" s="142"/>
      <c r="B24" s="4">
        <v>19</v>
      </c>
      <c r="C24" s="73">
        <v>44713.5</v>
      </c>
      <c r="D24" s="73">
        <v>46527</v>
      </c>
      <c r="E24" s="73">
        <v>48555</v>
      </c>
      <c r="F24" s="73">
        <v>50485.5</v>
      </c>
      <c r="G24" s="73">
        <v>52669.5</v>
      </c>
      <c r="H24" s="73">
        <v>54814.5</v>
      </c>
      <c r="I24" s="73">
        <v>57115.5</v>
      </c>
      <c r="J24" s="90">
        <v>59514</v>
      </c>
      <c r="K24" s="86">
        <v>62575.5</v>
      </c>
      <c r="L24" s="108"/>
    </row>
    <row r="25" spans="1:12" ht="14.25">
      <c r="A25" s="142"/>
      <c r="B25" s="4">
        <v>20</v>
      </c>
      <c r="C25" s="73">
        <v>46527</v>
      </c>
      <c r="D25" s="73">
        <v>48555</v>
      </c>
      <c r="E25" s="73">
        <v>50485.5</v>
      </c>
      <c r="F25" s="73">
        <v>52669.5</v>
      </c>
      <c r="G25" s="73">
        <v>54814.5</v>
      </c>
      <c r="H25" s="73">
        <v>57115.5</v>
      </c>
      <c r="I25" s="73">
        <v>59514</v>
      </c>
      <c r="J25" s="90">
        <v>62575.5</v>
      </c>
      <c r="K25" s="86">
        <v>65266.5</v>
      </c>
      <c r="L25" s="108"/>
    </row>
    <row r="26" spans="1:12" ht="14.25">
      <c r="A26" s="142"/>
      <c r="B26" s="4">
        <v>21</v>
      </c>
      <c r="C26" s="73">
        <v>48555</v>
      </c>
      <c r="D26" s="73">
        <v>50485.5</v>
      </c>
      <c r="E26" s="73">
        <v>52669.5</v>
      </c>
      <c r="F26" s="73">
        <v>54814.5</v>
      </c>
      <c r="G26" s="73">
        <v>57115.5</v>
      </c>
      <c r="H26" s="73">
        <v>59514</v>
      </c>
      <c r="I26" s="73">
        <v>62575.5</v>
      </c>
      <c r="J26" s="90">
        <v>65266.5</v>
      </c>
      <c r="K26" s="86">
        <v>68094</v>
      </c>
      <c r="L26" s="108"/>
    </row>
    <row r="27" spans="1:12" ht="14.25">
      <c r="A27" s="142"/>
      <c r="B27" s="4">
        <v>22</v>
      </c>
      <c r="C27" s="73">
        <v>50485.5</v>
      </c>
      <c r="D27" s="73">
        <v>52669.5</v>
      </c>
      <c r="E27" s="73">
        <v>54814.5</v>
      </c>
      <c r="F27" s="73">
        <v>57115.5</v>
      </c>
      <c r="G27" s="73">
        <v>59514</v>
      </c>
      <c r="H27" s="73">
        <v>62575.5</v>
      </c>
      <c r="I27" s="73">
        <v>65266.5</v>
      </c>
      <c r="J27" s="90">
        <v>68094</v>
      </c>
      <c r="K27" s="86">
        <v>71155.5</v>
      </c>
      <c r="L27" s="108"/>
    </row>
    <row r="28" spans="1:12" ht="14.25">
      <c r="A28" s="142"/>
      <c r="B28" s="4">
        <v>23</v>
      </c>
      <c r="C28" s="73">
        <v>52669.5</v>
      </c>
      <c r="D28" s="73">
        <v>54951</v>
      </c>
      <c r="E28" s="73">
        <v>57388.5</v>
      </c>
      <c r="F28" s="73">
        <v>59904</v>
      </c>
      <c r="G28" s="73">
        <v>62575.5</v>
      </c>
      <c r="H28" s="73">
        <v>65266.5</v>
      </c>
      <c r="I28" s="73">
        <v>68094</v>
      </c>
      <c r="J28" s="90">
        <v>71155.5</v>
      </c>
      <c r="K28" s="86">
        <v>74275.5</v>
      </c>
      <c r="L28" s="108"/>
    </row>
    <row r="29" spans="1:12" ht="14.25">
      <c r="A29" s="142"/>
      <c r="B29" s="4">
        <v>24</v>
      </c>
      <c r="C29" s="73">
        <v>54951</v>
      </c>
      <c r="D29" s="73">
        <v>57388.5</v>
      </c>
      <c r="E29" s="73">
        <v>59904</v>
      </c>
      <c r="F29" s="73">
        <v>62575.5</v>
      </c>
      <c r="G29" s="73">
        <v>65266.5</v>
      </c>
      <c r="H29" s="73">
        <v>68094</v>
      </c>
      <c r="I29" s="73">
        <v>71155.5</v>
      </c>
      <c r="J29" s="90">
        <v>74275.5</v>
      </c>
      <c r="K29" s="86">
        <v>77649</v>
      </c>
      <c r="L29" s="108"/>
    </row>
    <row r="30" spans="1:12" ht="14.25">
      <c r="A30" s="142"/>
      <c r="B30" s="4">
        <v>25</v>
      </c>
      <c r="C30" s="73">
        <v>57388.5</v>
      </c>
      <c r="D30" s="73">
        <v>59904</v>
      </c>
      <c r="E30" s="73">
        <v>62575.5</v>
      </c>
      <c r="F30" s="73">
        <v>65266.5</v>
      </c>
      <c r="G30" s="73">
        <v>68094</v>
      </c>
      <c r="H30" s="73">
        <v>71155.5</v>
      </c>
      <c r="I30" s="73">
        <v>74275.5</v>
      </c>
      <c r="J30" s="90">
        <v>77649</v>
      </c>
      <c r="K30" s="86">
        <v>80983.5</v>
      </c>
      <c r="L30" s="108"/>
    </row>
    <row r="31" spans="1:12" ht="14.25">
      <c r="A31" s="142"/>
      <c r="B31" s="4">
        <v>26</v>
      </c>
      <c r="C31" s="73">
        <v>59904</v>
      </c>
      <c r="D31" s="73">
        <v>62575.5</v>
      </c>
      <c r="E31" s="73">
        <v>65266.5</v>
      </c>
      <c r="F31" s="73">
        <v>68094</v>
      </c>
      <c r="G31" s="73">
        <v>71155.5</v>
      </c>
      <c r="H31" s="73">
        <v>74275.5</v>
      </c>
      <c r="I31" s="73">
        <v>77649</v>
      </c>
      <c r="J31" s="90">
        <v>80983.5</v>
      </c>
      <c r="K31" s="86">
        <v>84610.5</v>
      </c>
      <c r="L31" s="108"/>
    </row>
    <row r="32" spans="1:12" ht="14.25">
      <c r="A32" s="142"/>
      <c r="B32" s="4">
        <v>27</v>
      </c>
      <c r="C32" s="73">
        <v>62575.5</v>
      </c>
      <c r="D32" s="73">
        <v>65266.5</v>
      </c>
      <c r="E32" s="73">
        <v>68094</v>
      </c>
      <c r="F32" s="73">
        <v>71155.5</v>
      </c>
      <c r="G32" s="73">
        <v>74275.5</v>
      </c>
      <c r="H32" s="73">
        <v>77649</v>
      </c>
      <c r="I32" s="73">
        <v>80983.5</v>
      </c>
      <c r="J32" s="90">
        <v>84610.5</v>
      </c>
      <c r="K32" s="86">
        <v>89154</v>
      </c>
      <c r="L32" s="108"/>
    </row>
    <row r="33" spans="1:12" ht="14.25">
      <c r="A33" s="142"/>
      <c r="B33" s="4">
        <v>28</v>
      </c>
      <c r="C33" s="73">
        <v>65266.5</v>
      </c>
      <c r="D33" s="73">
        <v>68094</v>
      </c>
      <c r="E33" s="73">
        <v>71155.5</v>
      </c>
      <c r="F33" s="73">
        <v>74275.5</v>
      </c>
      <c r="G33" s="73">
        <v>77649</v>
      </c>
      <c r="H33" s="73">
        <v>80983.5</v>
      </c>
      <c r="I33" s="73">
        <v>84610.5</v>
      </c>
      <c r="J33" s="90">
        <v>89154</v>
      </c>
      <c r="K33" s="86">
        <v>93346.5</v>
      </c>
      <c r="L33" s="108"/>
    </row>
    <row r="34" spans="1:12" ht="14.25">
      <c r="A34" s="142"/>
      <c r="B34" s="4">
        <v>29</v>
      </c>
      <c r="C34" s="73">
        <v>68094</v>
      </c>
      <c r="D34" s="73">
        <v>71155.5</v>
      </c>
      <c r="E34" s="73">
        <v>74275.5</v>
      </c>
      <c r="F34" s="73">
        <v>77649</v>
      </c>
      <c r="G34" s="73">
        <v>80983.5</v>
      </c>
      <c r="H34" s="73">
        <v>84610.5</v>
      </c>
      <c r="I34" s="73">
        <v>89154</v>
      </c>
      <c r="J34" s="90">
        <v>93346.5</v>
      </c>
      <c r="K34" s="86">
        <v>97636.5</v>
      </c>
      <c r="L34" s="108"/>
    </row>
    <row r="35" spans="1:12" ht="14.25">
      <c r="A35" s="142"/>
      <c r="B35" s="4">
        <v>30</v>
      </c>
      <c r="C35" s="73">
        <v>71155.5</v>
      </c>
      <c r="D35" s="73">
        <v>74275.5</v>
      </c>
      <c r="E35" s="73">
        <v>77649</v>
      </c>
      <c r="F35" s="73">
        <v>80983.5</v>
      </c>
      <c r="G35" s="73">
        <v>84610.5</v>
      </c>
      <c r="H35" s="73">
        <v>89154</v>
      </c>
      <c r="I35" s="73">
        <v>93346.5</v>
      </c>
      <c r="J35" s="90">
        <v>97636.5</v>
      </c>
      <c r="K35" s="86">
        <v>102199.5</v>
      </c>
      <c r="L35" s="108"/>
    </row>
    <row r="36" spans="1:12" ht="14.25">
      <c r="A36" s="142"/>
      <c r="B36" s="4">
        <v>31</v>
      </c>
      <c r="C36" s="73">
        <v>74275.5</v>
      </c>
      <c r="D36" s="73">
        <v>77805</v>
      </c>
      <c r="E36" s="73">
        <v>81432</v>
      </c>
      <c r="F36" s="73">
        <v>85117.5</v>
      </c>
      <c r="G36" s="73">
        <v>89154</v>
      </c>
      <c r="H36" s="73">
        <v>93346.5</v>
      </c>
      <c r="I36" s="73">
        <v>97636.5</v>
      </c>
      <c r="J36" s="90">
        <v>102199.5</v>
      </c>
      <c r="K36" s="86">
        <v>106821</v>
      </c>
      <c r="L36" s="108"/>
    </row>
    <row r="37" spans="1:12" ht="14.25">
      <c r="A37" s="142"/>
      <c r="B37" s="4">
        <v>32</v>
      </c>
      <c r="C37" s="73">
        <v>77805</v>
      </c>
      <c r="D37" s="73">
        <v>81432</v>
      </c>
      <c r="E37" s="73">
        <v>85117.5</v>
      </c>
      <c r="F37" s="73">
        <v>89154</v>
      </c>
      <c r="G37" s="73">
        <v>93346.5</v>
      </c>
      <c r="H37" s="73">
        <v>97636.5</v>
      </c>
      <c r="I37" s="73">
        <v>102199.5</v>
      </c>
      <c r="J37" s="90">
        <v>106821</v>
      </c>
      <c r="K37" s="86">
        <v>111423</v>
      </c>
      <c r="L37" s="108"/>
    </row>
    <row r="38" spans="1:12" ht="14.25">
      <c r="A38" s="142"/>
      <c r="B38" s="4">
        <v>33</v>
      </c>
      <c r="C38" s="73">
        <v>81432</v>
      </c>
      <c r="D38" s="73">
        <v>85117.5</v>
      </c>
      <c r="E38" s="73">
        <v>89154</v>
      </c>
      <c r="F38" s="73">
        <v>93346.5</v>
      </c>
      <c r="G38" s="73">
        <v>97636.5</v>
      </c>
      <c r="H38" s="73">
        <v>102199.5</v>
      </c>
      <c r="I38" s="73">
        <v>106821</v>
      </c>
      <c r="J38" s="90">
        <v>111423</v>
      </c>
      <c r="K38" s="86">
        <v>116044.5</v>
      </c>
      <c r="L38" s="108"/>
    </row>
    <row r="39" spans="1:12" ht="14.25">
      <c r="A39" s="142"/>
      <c r="B39" s="4">
        <v>34</v>
      </c>
      <c r="C39" s="73">
        <v>85117.5</v>
      </c>
      <c r="D39" s="73">
        <v>89154</v>
      </c>
      <c r="E39" s="73">
        <v>93346.5</v>
      </c>
      <c r="F39" s="73">
        <v>97636.5</v>
      </c>
      <c r="G39" s="73">
        <v>102199.5</v>
      </c>
      <c r="H39" s="73">
        <v>106821</v>
      </c>
      <c r="I39" s="73">
        <v>111423</v>
      </c>
      <c r="J39" s="90">
        <v>116044.5</v>
      </c>
      <c r="K39" s="86">
        <v>120646.5</v>
      </c>
      <c r="L39" s="108"/>
    </row>
    <row r="40" spans="1:12" ht="15" thickBot="1">
      <c r="A40" s="143"/>
      <c r="B40" s="87">
        <v>35</v>
      </c>
      <c r="C40" s="73">
        <v>89154</v>
      </c>
      <c r="D40" s="73">
        <v>93346.5</v>
      </c>
      <c r="E40" s="73">
        <v>97636.5</v>
      </c>
      <c r="F40" s="73">
        <v>102199.5</v>
      </c>
      <c r="G40" s="73">
        <v>106821</v>
      </c>
      <c r="H40" s="73">
        <v>111423</v>
      </c>
      <c r="I40" s="73">
        <v>116044.5</v>
      </c>
      <c r="J40" s="90">
        <v>120646.5</v>
      </c>
      <c r="K40" s="86">
        <v>125248.5</v>
      </c>
      <c r="L40" s="108"/>
    </row>
  </sheetData>
  <sheetProtection/>
  <mergeCells count="2">
    <mergeCell ref="C4:K4"/>
    <mergeCell ref="A6:A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Hampshire General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Landrigan_M</dc:creator>
  <cp:keywords/>
  <dc:description/>
  <cp:lastModifiedBy>Melissa Rollins</cp:lastModifiedBy>
  <cp:lastPrinted>2023-08-10T15:23:41Z</cp:lastPrinted>
  <dcterms:created xsi:type="dcterms:W3CDTF">2012-06-21T13:38:25Z</dcterms:created>
  <dcterms:modified xsi:type="dcterms:W3CDTF">2023-10-19T15:04:53Z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-1817110979</vt:i4>
  </property>
  <property fmtid="{D5CDD505-2E9C-101B-9397-08002B2CF9AE}" pid="3" name="_NewReviewCycle">
    <vt:lpwstr/>
  </property>
  <property fmtid="{D5CDD505-2E9C-101B-9397-08002B2CF9AE}" pid="4" name="_EmailSubject">
    <vt:lpwstr>fiscal worksheet for position information ERROR</vt:lpwstr>
  </property>
  <property fmtid="{D5CDD505-2E9C-101B-9397-08002B2CF9AE}" pid="5" name="_AuthorEmail">
    <vt:lpwstr>Michael.Landrigan@leg.state.nh.us</vt:lpwstr>
  </property>
  <property fmtid="{D5CDD505-2E9C-101B-9397-08002B2CF9AE}" pid="6" name="_AuthorEmailDisplayName">
    <vt:lpwstr>Landrigan, Michael</vt:lpwstr>
  </property>
  <property fmtid="{D5CDD505-2E9C-101B-9397-08002B2CF9AE}" pid="7" name="_PreviousAdHocReviewCycleID">
    <vt:i4>419316445</vt:i4>
  </property>
  <property fmtid="{D5CDD505-2E9C-101B-9397-08002B2CF9AE}" pid="8" name="_ReviewingToolsShownOnce">
    <vt:lpwstr/>
  </property>
</Properties>
</file>